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NG VAN - VAN BAN DI\NAM 2021\THANG 10\KH THUC HIEN NAM HOC\"/>
    </mc:Choice>
  </mc:AlternateContent>
  <bookViews>
    <workbookView xWindow="360" yWindow="525" windowWidth="19815" windowHeight="7365"/>
  </bookViews>
  <sheets>
    <sheet name="TONG HOP" sheetId="14" r:id="rId1"/>
  </sheets>
  <calcPr calcId="152511"/>
</workbook>
</file>

<file path=xl/calcChain.xml><?xml version="1.0" encoding="utf-8"?>
<calcChain xmlns="http://schemas.openxmlformats.org/spreadsheetml/2006/main">
  <c r="P218" i="14" l="1"/>
  <c r="J212" i="14"/>
  <c r="H212" i="14"/>
  <c r="F212" i="14"/>
  <c r="J211" i="14"/>
  <c r="H211" i="14"/>
  <c r="F211" i="14"/>
  <c r="J210" i="14"/>
  <c r="H210" i="14"/>
  <c r="F210" i="14"/>
  <c r="J209" i="14"/>
  <c r="H209" i="14"/>
  <c r="F209" i="14"/>
  <c r="L180" i="14"/>
  <c r="J180" i="14"/>
  <c r="L179" i="14"/>
  <c r="J179" i="14"/>
  <c r="I61" i="14"/>
  <c r="G61" i="14"/>
  <c r="E61" i="14"/>
  <c r="G241" i="14"/>
  <c r="E241" i="14"/>
  <c r="D241" i="14"/>
  <c r="H240" i="14"/>
  <c r="F240" i="14"/>
  <c r="H238" i="14"/>
  <c r="F238" i="14"/>
  <c r="H237" i="14"/>
  <c r="F237" i="14"/>
  <c r="G236" i="14"/>
  <c r="E236" i="14"/>
  <c r="D236" i="14"/>
  <c r="H235" i="14"/>
  <c r="F235" i="14"/>
  <c r="H233" i="14"/>
  <c r="F233" i="14"/>
  <c r="H232" i="14"/>
  <c r="F232" i="14"/>
  <c r="H241" i="14" l="1"/>
  <c r="H236" i="14"/>
  <c r="L181" i="14"/>
  <c r="L182" i="14"/>
  <c r="L184" i="14"/>
  <c r="L185" i="14"/>
  <c r="L186" i="14"/>
  <c r="L187" i="14"/>
  <c r="L189" i="14"/>
  <c r="L190" i="14"/>
  <c r="L191" i="14"/>
  <c r="L192" i="14"/>
  <c r="L194" i="14"/>
  <c r="L195" i="14"/>
  <c r="L196" i="14"/>
  <c r="L197" i="14"/>
  <c r="L199" i="14"/>
  <c r="L200" i="14"/>
  <c r="L201" i="14"/>
  <c r="L202" i="14"/>
  <c r="L204" i="14"/>
  <c r="L205" i="14"/>
  <c r="L206" i="14"/>
  <c r="L207" i="14"/>
  <c r="L209" i="14"/>
  <c r="L210" i="14"/>
  <c r="L211" i="14"/>
  <c r="L212" i="14"/>
  <c r="L214" i="14"/>
  <c r="L215" i="14"/>
  <c r="L216" i="14"/>
  <c r="L217" i="14"/>
  <c r="L219" i="14"/>
  <c r="L220" i="14"/>
  <c r="L221" i="14"/>
  <c r="L222" i="14"/>
  <c r="L224" i="14"/>
  <c r="L225" i="14"/>
  <c r="L226" i="14"/>
  <c r="L227" i="14"/>
  <c r="J181" i="14"/>
  <c r="J182" i="14"/>
  <c r="J184" i="14"/>
  <c r="J185" i="14"/>
  <c r="J186" i="14"/>
  <c r="J187" i="14"/>
  <c r="J189" i="14"/>
  <c r="J190" i="14"/>
  <c r="J191" i="14"/>
  <c r="J192" i="14"/>
  <c r="J194" i="14"/>
  <c r="J195" i="14"/>
  <c r="J196" i="14"/>
  <c r="J197" i="14"/>
  <c r="J199" i="14"/>
  <c r="J200" i="14"/>
  <c r="J201" i="14"/>
  <c r="J202" i="14"/>
  <c r="J204" i="14"/>
  <c r="J205" i="14"/>
  <c r="J206" i="14"/>
  <c r="J207" i="14"/>
  <c r="J214" i="14"/>
  <c r="J215" i="14"/>
  <c r="J216" i="14"/>
  <c r="J217" i="14"/>
  <c r="J219" i="14"/>
  <c r="J220" i="14"/>
  <c r="J221" i="14"/>
  <c r="J222" i="14"/>
  <c r="J224" i="14"/>
  <c r="J225" i="14"/>
  <c r="J226" i="14"/>
  <c r="J227" i="14"/>
  <c r="H180" i="14"/>
  <c r="H181" i="14"/>
  <c r="H182" i="14"/>
  <c r="H184" i="14"/>
  <c r="H185" i="14"/>
  <c r="H186" i="14"/>
  <c r="H187" i="14"/>
  <c r="H189" i="14"/>
  <c r="H190" i="14"/>
  <c r="H191" i="14"/>
  <c r="H192" i="14"/>
  <c r="H194" i="14"/>
  <c r="H195" i="14"/>
  <c r="H196" i="14"/>
  <c r="H197" i="14"/>
  <c r="H199" i="14"/>
  <c r="H200" i="14"/>
  <c r="H201" i="14"/>
  <c r="H202" i="14"/>
  <c r="H204" i="14"/>
  <c r="H205" i="14"/>
  <c r="H206" i="14"/>
  <c r="H207" i="14"/>
  <c r="H214" i="14"/>
  <c r="H215" i="14"/>
  <c r="H216" i="14"/>
  <c r="H217" i="14"/>
  <c r="H219" i="14"/>
  <c r="H220" i="14"/>
  <c r="H221" i="14"/>
  <c r="H222" i="14"/>
  <c r="H224" i="14"/>
  <c r="H225" i="14"/>
  <c r="H226" i="14"/>
  <c r="H227" i="14"/>
  <c r="H179" i="14"/>
  <c r="F180" i="14"/>
  <c r="F181" i="14"/>
  <c r="F182" i="14"/>
  <c r="F184" i="14"/>
  <c r="F185" i="14"/>
  <c r="F186" i="14"/>
  <c r="F187" i="14"/>
  <c r="F189" i="14"/>
  <c r="F190" i="14"/>
  <c r="F191" i="14"/>
  <c r="F192" i="14"/>
  <c r="F194" i="14"/>
  <c r="F195" i="14"/>
  <c r="F196" i="14"/>
  <c r="F197" i="14"/>
  <c r="F199" i="14"/>
  <c r="F200" i="14"/>
  <c r="F201" i="14"/>
  <c r="F202" i="14"/>
  <c r="F204" i="14"/>
  <c r="F205" i="14"/>
  <c r="F206" i="14"/>
  <c r="F207" i="14"/>
  <c r="F214" i="14"/>
  <c r="F215" i="14"/>
  <c r="F216" i="14"/>
  <c r="F217" i="14"/>
  <c r="F219" i="14"/>
  <c r="F220" i="14"/>
  <c r="F221" i="14"/>
  <c r="F222" i="14"/>
  <c r="F224" i="14"/>
  <c r="F225" i="14"/>
  <c r="F226" i="14"/>
  <c r="F227" i="14"/>
  <c r="F179" i="14"/>
  <c r="M193" i="14"/>
  <c r="N193" i="14" s="1"/>
  <c r="K193" i="14"/>
  <c r="I193" i="14"/>
  <c r="G193" i="14"/>
  <c r="E193" i="14"/>
  <c r="D193" i="14"/>
  <c r="N192" i="14"/>
  <c r="N191" i="14"/>
  <c r="N190" i="14"/>
  <c r="N189" i="14"/>
  <c r="F193" i="14" l="1"/>
  <c r="J193" i="14"/>
  <c r="H193" i="14"/>
  <c r="L193" i="14"/>
  <c r="D61" i="14"/>
  <c r="M228" i="14"/>
  <c r="N228" i="14" s="1"/>
  <c r="K228" i="14"/>
  <c r="I228" i="14"/>
  <c r="J228" i="14" s="1"/>
  <c r="G228" i="14"/>
  <c r="E228" i="14"/>
  <c r="F228" i="14" s="1"/>
  <c r="D228" i="14"/>
  <c r="M223" i="14"/>
  <c r="N223" i="14" s="1"/>
  <c r="K223" i="14"/>
  <c r="I223" i="14"/>
  <c r="J223" i="14" s="1"/>
  <c r="G223" i="14"/>
  <c r="E223" i="14"/>
  <c r="F223" i="14" s="1"/>
  <c r="D223" i="14"/>
  <c r="M218" i="14"/>
  <c r="N218" i="14" s="1"/>
  <c r="K218" i="14"/>
  <c r="I218" i="14"/>
  <c r="J218" i="14" s="1"/>
  <c r="G218" i="14"/>
  <c r="E218" i="14"/>
  <c r="F218" i="14" s="1"/>
  <c r="D218" i="14"/>
  <c r="M213" i="14"/>
  <c r="N213" i="14" s="1"/>
  <c r="K213" i="14"/>
  <c r="I213" i="14"/>
  <c r="J213" i="14" s="1"/>
  <c r="G213" i="14"/>
  <c r="E213" i="14"/>
  <c r="F213" i="14" s="1"/>
  <c r="D213" i="14"/>
  <c r="M208" i="14"/>
  <c r="N208" i="14" s="1"/>
  <c r="K208" i="14"/>
  <c r="I208" i="14"/>
  <c r="J208" i="14" s="1"/>
  <c r="G208" i="14"/>
  <c r="E208" i="14"/>
  <c r="F208" i="14" s="1"/>
  <c r="D208" i="14"/>
  <c r="M203" i="14"/>
  <c r="N203" i="14" s="1"/>
  <c r="K203" i="14"/>
  <c r="I203" i="14"/>
  <c r="J203" i="14" s="1"/>
  <c r="G203" i="14"/>
  <c r="E203" i="14"/>
  <c r="F203" i="14" s="1"/>
  <c r="D203" i="14"/>
  <c r="M198" i="14"/>
  <c r="N198" i="14" s="1"/>
  <c r="K198" i="14"/>
  <c r="I198" i="14"/>
  <c r="J198" i="14" s="1"/>
  <c r="G198" i="14"/>
  <c r="E198" i="14"/>
  <c r="F198" i="14" s="1"/>
  <c r="D198" i="14"/>
  <c r="M188" i="14"/>
  <c r="N188" i="14" s="1"/>
  <c r="K188" i="14"/>
  <c r="I188" i="14"/>
  <c r="J188" i="14" s="1"/>
  <c r="G188" i="14"/>
  <c r="E188" i="14"/>
  <c r="F188" i="14" s="1"/>
  <c r="D188" i="14"/>
  <c r="N180" i="14"/>
  <c r="N181" i="14"/>
  <c r="N182" i="14"/>
  <c r="N184" i="14"/>
  <c r="N185" i="14"/>
  <c r="N186" i="14"/>
  <c r="N187" i="14"/>
  <c r="N194" i="14"/>
  <c r="N195" i="14"/>
  <c r="N196" i="14"/>
  <c r="N197" i="14"/>
  <c r="N199" i="14"/>
  <c r="N200" i="14"/>
  <c r="N201" i="14"/>
  <c r="N202" i="14"/>
  <c r="N204" i="14"/>
  <c r="N205" i="14"/>
  <c r="N206" i="14"/>
  <c r="N207" i="14"/>
  <c r="N209" i="14"/>
  <c r="N210" i="14"/>
  <c r="N211" i="14"/>
  <c r="N212" i="14"/>
  <c r="N214" i="14"/>
  <c r="N215" i="14"/>
  <c r="N216" i="14"/>
  <c r="N217" i="14"/>
  <c r="N219" i="14"/>
  <c r="N220" i="14"/>
  <c r="N221" i="14"/>
  <c r="N222" i="14"/>
  <c r="N224" i="14"/>
  <c r="N225" i="14"/>
  <c r="N226" i="14"/>
  <c r="N227" i="14"/>
  <c r="N179" i="14"/>
  <c r="M183" i="14"/>
  <c r="N183" i="14" s="1"/>
  <c r="K183" i="14"/>
  <c r="I183" i="14"/>
  <c r="J183" i="14" s="1"/>
  <c r="G183" i="14"/>
  <c r="E183" i="14"/>
  <c r="F183" i="14" s="1"/>
  <c r="D183" i="14"/>
  <c r="L127" i="14"/>
  <c r="L128" i="14"/>
  <c r="L129" i="14"/>
  <c r="K130" i="14"/>
  <c r="I130" i="14"/>
  <c r="G130" i="14"/>
  <c r="E130" i="14"/>
  <c r="J129" i="14"/>
  <c r="J128" i="14"/>
  <c r="J127" i="14"/>
  <c r="H129" i="14"/>
  <c r="H128" i="14"/>
  <c r="H127" i="14"/>
  <c r="F129" i="14"/>
  <c r="F128" i="14"/>
  <c r="F127" i="14"/>
  <c r="D130" i="14"/>
  <c r="M57" i="14"/>
  <c r="M66" i="14" s="1"/>
  <c r="K57" i="14"/>
  <c r="I57" i="14"/>
  <c r="G57" i="14"/>
  <c r="E57" i="14"/>
  <c r="D57" i="14"/>
  <c r="K65" i="14"/>
  <c r="I65" i="14"/>
  <c r="G65" i="14"/>
  <c r="E65" i="14"/>
  <c r="D65" i="14"/>
  <c r="K52" i="14"/>
  <c r="I52" i="14"/>
  <c r="G52" i="14"/>
  <c r="E52" i="14"/>
  <c r="D52" i="14"/>
  <c r="K48" i="14"/>
  <c r="I48" i="14"/>
  <c r="G48" i="14"/>
  <c r="E48" i="14"/>
  <c r="D48" i="14"/>
  <c r="K43" i="14"/>
  <c r="I43" i="14"/>
  <c r="G43" i="14"/>
  <c r="E43" i="14"/>
  <c r="D43" i="14"/>
  <c r="K39" i="14"/>
  <c r="I39" i="14"/>
  <c r="G39" i="14"/>
  <c r="E39" i="14"/>
  <c r="D39" i="14"/>
  <c r="K35" i="14"/>
  <c r="I35" i="14"/>
  <c r="G35" i="14"/>
  <c r="E35" i="14"/>
  <c r="D35" i="14"/>
  <c r="L35" i="14" s="1"/>
  <c r="M131" i="14"/>
  <c r="M118" i="14"/>
  <c r="K118" i="14"/>
  <c r="I118" i="14"/>
  <c r="G118" i="14"/>
  <c r="E118" i="14"/>
  <c r="D118" i="14"/>
  <c r="L118" i="14" s="1"/>
  <c r="M105" i="14"/>
  <c r="K105" i="14"/>
  <c r="I105" i="14"/>
  <c r="G105" i="14"/>
  <c r="E105" i="14"/>
  <c r="D105" i="14"/>
  <c r="L105" i="14" s="1"/>
  <c r="M92" i="14"/>
  <c r="K92" i="14"/>
  <c r="I92" i="14"/>
  <c r="G92" i="14"/>
  <c r="E92" i="14"/>
  <c r="D92" i="14"/>
  <c r="L92" i="14" s="1"/>
  <c r="M79" i="14"/>
  <c r="K79" i="14"/>
  <c r="I79" i="14"/>
  <c r="G79" i="14"/>
  <c r="E79" i="14"/>
  <c r="D79" i="14"/>
  <c r="L79" i="14" s="1"/>
  <c r="E66" i="14"/>
  <c r="M44" i="14"/>
  <c r="M53" i="14" s="1"/>
  <c r="G44" i="14"/>
  <c r="M31" i="14"/>
  <c r="K31" i="14"/>
  <c r="I30" i="14"/>
  <c r="G30" i="14"/>
  <c r="E30" i="14"/>
  <c r="D30" i="14"/>
  <c r="J28" i="14"/>
  <c r="F28" i="14"/>
  <c r="I26" i="14"/>
  <c r="G26" i="14"/>
  <c r="E26" i="14"/>
  <c r="D26" i="14"/>
  <c r="I22" i="14"/>
  <c r="I31" i="14" s="1"/>
  <c r="G22" i="14"/>
  <c r="E22" i="14"/>
  <c r="E31" i="14" s="1"/>
  <c r="D22" i="14"/>
  <c r="D31" i="14" s="1"/>
  <c r="L31" i="14" s="1"/>
  <c r="L7" i="14"/>
  <c r="L8" i="14"/>
  <c r="L10" i="14"/>
  <c r="L11" i="14"/>
  <c r="L12" i="14"/>
  <c r="L14" i="14"/>
  <c r="L15" i="14"/>
  <c r="L16" i="14"/>
  <c r="L19" i="14"/>
  <c r="L20" i="14"/>
  <c r="L21" i="14"/>
  <c r="L22" i="14"/>
  <c r="L23" i="14"/>
  <c r="L24" i="14"/>
  <c r="L25" i="14"/>
  <c r="L26" i="14"/>
  <c r="L27" i="14"/>
  <c r="L28" i="14"/>
  <c r="L29" i="14"/>
  <c r="L32" i="14"/>
  <c r="L33" i="14"/>
  <c r="L34" i="14"/>
  <c r="L36" i="14"/>
  <c r="L37" i="14"/>
  <c r="L38" i="14"/>
  <c r="L40" i="14"/>
  <c r="L41" i="14"/>
  <c r="L42" i="14"/>
  <c r="L45" i="14"/>
  <c r="L46" i="14"/>
  <c r="L47" i="14"/>
  <c r="L49" i="14"/>
  <c r="L50" i="14"/>
  <c r="L51" i="14"/>
  <c r="L54" i="14"/>
  <c r="L55" i="14"/>
  <c r="L56" i="14"/>
  <c r="L58" i="14"/>
  <c r="L59" i="14"/>
  <c r="L60" i="14"/>
  <c r="L61" i="14"/>
  <c r="L62" i="14"/>
  <c r="L63" i="14"/>
  <c r="L64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9" i="14"/>
  <c r="L120" i="14"/>
  <c r="L121" i="14"/>
  <c r="L123" i="14"/>
  <c r="L124" i="14"/>
  <c r="L125" i="14"/>
  <c r="J7" i="14"/>
  <c r="J8" i="14"/>
  <c r="J10" i="14"/>
  <c r="J11" i="14"/>
  <c r="J12" i="14"/>
  <c r="J14" i="14"/>
  <c r="J15" i="14"/>
  <c r="J16" i="14"/>
  <c r="J19" i="14"/>
  <c r="J20" i="14"/>
  <c r="J21" i="14"/>
  <c r="J23" i="14"/>
  <c r="J24" i="14"/>
  <c r="J25" i="14"/>
  <c r="J27" i="14"/>
  <c r="J29" i="14"/>
  <c r="J32" i="14"/>
  <c r="J33" i="14"/>
  <c r="J34" i="14"/>
  <c r="J36" i="14"/>
  <c r="J37" i="14"/>
  <c r="J38" i="14"/>
  <c r="J40" i="14"/>
  <c r="J41" i="14"/>
  <c r="J42" i="14"/>
  <c r="J45" i="14"/>
  <c r="J46" i="14"/>
  <c r="J47" i="14"/>
  <c r="J49" i="14"/>
  <c r="J50" i="14"/>
  <c r="J51" i="14"/>
  <c r="J54" i="14"/>
  <c r="J55" i="14"/>
  <c r="J56" i="14"/>
  <c r="J58" i="14"/>
  <c r="J59" i="14"/>
  <c r="J60" i="14"/>
  <c r="J61" i="14"/>
  <c r="J62" i="14"/>
  <c r="J63" i="14"/>
  <c r="J64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9" i="14"/>
  <c r="J120" i="14"/>
  <c r="J121" i="14"/>
  <c r="J123" i="14"/>
  <c r="J124" i="14"/>
  <c r="J125" i="14"/>
  <c r="L6" i="14"/>
  <c r="J6" i="14"/>
  <c r="H7" i="14"/>
  <c r="H8" i="14"/>
  <c r="H10" i="14"/>
  <c r="H11" i="14"/>
  <c r="H12" i="14"/>
  <c r="H14" i="14"/>
  <c r="H15" i="14"/>
  <c r="H16" i="14"/>
  <c r="H19" i="14"/>
  <c r="H20" i="14"/>
  <c r="H21" i="14"/>
  <c r="H23" i="14"/>
  <c r="H24" i="14"/>
  <c r="H25" i="14"/>
  <c r="H27" i="14"/>
  <c r="H28" i="14"/>
  <c r="H29" i="14"/>
  <c r="H32" i="14"/>
  <c r="H33" i="14"/>
  <c r="H34" i="14"/>
  <c r="H36" i="14"/>
  <c r="H37" i="14"/>
  <c r="H38" i="14"/>
  <c r="H40" i="14"/>
  <c r="H41" i="14"/>
  <c r="H42" i="14"/>
  <c r="H43" i="14"/>
  <c r="H45" i="14"/>
  <c r="H46" i="14"/>
  <c r="H47" i="14"/>
  <c r="H49" i="14"/>
  <c r="H50" i="14"/>
  <c r="H51" i="14"/>
  <c r="H54" i="14"/>
  <c r="H55" i="14"/>
  <c r="H56" i="14"/>
  <c r="H58" i="14"/>
  <c r="H59" i="14"/>
  <c r="H60" i="14"/>
  <c r="H61" i="14"/>
  <c r="H62" i="14"/>
  <c r="H63" i="14"/>
  <c r="H64" i="14"/>
  <c r="H65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9" i="14"/>
  <c r="H120" i="14"/>
  <c r="H121" i="14"/>
  <c r="H123" i="14"/>
  <c r="H124" i="14"/>
  <c r="H125" i="14"/>
  <c r="H6" i="14"/>
  <c r="F7" i="14"/>
  <c r="F8" i="14"/>
  <c r="F10" i="14"/>
  <c r="F11" i="14"/>
  <c r="F12" i="14"/>
  <c r="F14" i="14"/>
  <c r="F15" i="14"/>
  <c r="F16" i="14"/>
  <c r="F19" i="14"/>
  <c r="F20" i="14"/>
  <c r="F21" i="14"/>
  <c r="F23" i="14"/>
  <c r="F24" i="14"/>
  <c r="F25" i="14"/>
  <c r="F27" i="14"/>
  <c r="F29" i="14"/>
  <c r="F32" i="14"/>
  <c r="F33" i="14"/>
  <c r="F34" i="14"/>
  <c r="F36" i="14"/>
  <c r="F37" i="14"/>
  <c r="F38" i="14"/>
  <c r="F40" i="14"/>
  <c r="F41" i="14"/>
  <c r="F42" i="14"/>
  <c r="F45" i="14"/>
  <c r="F46" i="14"/>
  <c r="F47" i="14"/>
  <c r="F49" i="14"/>
  <c r="F50" i="14"/>
  <c r="F51" i="14"/>
  <c r="F54" i="14"/>
  <c r="F55" i="14"/>
  <c r="F56" i="14"/>
  <c r="F58" i="14"/>
  <c r="F59" i="14"/>
  <c r="F60" i="14"/>
  <c r="F61" i="14"/>
  <c r="F62" i="14"/>
  <c r="F63" i="14"/>
  <c r="F64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9" i="14"/>
  <c r="F120" i="14"/>
  <c r="F121" i="14"/>
  <c r="F123" i="14"/>
  <c r="F124" i="14"/>
  <c r="F125" i="14"/>
  <c r="F6" i="14"/>
  <c r="I126" i="14"/>
  <c r="G126" i="14"/>
  <c r="E126" i="14"/>
  <c r="D126" i="14"/>
  <c r="E122" i="14"/>
  <c r="G122" i="14"/>
  <c r="G131" i="14" s="1"/>
  <c r="I122" i="14"/>
  <c r="K122" i="14"/>
  <c r="M122" i="14"/>
  <c r="N122" i="14"/>
  <c r="D122" i="14"/>
  <c r="E17" i="14"/>
  <c r="G17" i="14"/>
  <c r="I17" i="14"/>
  <c r="K17" i="14"/>
  <c r="M17" i="14"/>
  <c r="N17" i="14"/>
  <c r="D17" i="14"/>
  <c r="E13" i="14"/>
  <c r="G13" i="14"/>
  <c r="I13" i="14"/>
  <c r="K13" i="14"/>
  <c r="M13" i="14"/>
  <c r="N13" i="14"/>
  <c r="D13" i="14"/>
  <c r="E9" i="14"/>
  <c r="G9" i="14"/>
  <c r="I9" i="14"/>
  <c r="K9" i="14"/>
  <c r="M9" i="14"/>
  <c r="N9" i="14"/>
  <c r="D9" i="14"/>
  <c r="L52" i="14" l="1"/>
  <c r="L57" i="14"/>
  <c r="H35" i="14"/>
  <c r="L43" i="14"/>
  <c r="H52" i="14"/>
  <c r="F130" i="14"/>
  <c r="J130" i="14"/>
  <c r="K18" i="14"/>
  <c r="G18" i="14"/>
  <c r="L17" i="14"/>
  <c r="D131" i="14"/>
  <c r="I131" i="14"/>
  <c r="F126" i="14"/>
  <c r="J126" i="14"/>
  <c r="H130" i="14"/>
  <c r="L130" i="14"/>
  <c r="K131" i="14"/>
  <c r="E44" i="14"/>
  <c r="I44" i="14"/>
  <c r="J39" i="14"/>
  <c r="K44" i="14"/>
  <c r="F43" i="14"/>
  <c r="J43" i="14"/>
  <c r="J48" i="14"/>
  <c r="K53" i="14"/>
  <c r="L53" i="14" s="1"/>
  <c r="F52" i="14"/>
  <c r="J52" i="14"/>
  <c r="I66" i="14"/>
  <c r="H183" i="14"/>
  <c r="L183" i="14"/>
  <c r="H188" i="14"/>
  <c r="L188" i="14"/>
  <c r="H198" i="14"/>
  <c r="L198" i="14"/>
  <c r="H203" i="14"/>
  <c r="L203" i="14"/>
  <c r="H208" i="14"/>
  <c r="L208" i="14"/>
  <c r="H213" i="14"/>
  <c r="L213" i="14"/>
  <c r="H218" i="14"/>
  <c r="L218" i="14"/>
  <c r="H223" i="14"/>
  <c r="L223" i="14"/>
  <c r="H228" i="14"/>
  <c r="L228" i="14"/>
  <c r="L65" i="14"/>
  <c r="F26" i="14"/>
  <c r="J26" i="14"/>
  <c r="E131" i="14"/>
  <c r="J13" i="14"/>
  <c r="F13" i="14"/>
  <c r="J122" i="14"/>
  <c r="F122" i="14"/>
  <c r="H39" i="14"/>
  <c r="H48" i="14"/>
  <c r="D18" i="14"/>
  <c r="L18" i="14" s="1"/>
  <c r="J9" i="14"/>
  <c r="F9" i="14"/>
  <c r="L13" i="14"/>
  <c r="H13" i="14"/>
  <c r="H17" i="14"/>
  <c r="J17" i="14"/>
  <c r="F17" i="14"/>
  <c r="L122" i="14"/>
  <c r="H122" i="14"/>
  <c r="F22" i="14"/>
  <c r="J22" i="14"/>
  <c r="L48" i="14"/>
  <c r="L39" i="14"/>
  <c r="H22" i="14"/>
  <c r="H26" i="14"/>
  <c r="J30" i="14"/>
  <c r="H30" i="14"/>
  <c r="D44" i="14"/>
  <c r="L44" i="14" s="1"/>
  <c r="E53" i="14"/>
  <c r="I53" i="14"/>
  <c r="F65" i="14"/>
  <c r="J65" i="14"/>
  <c r="D66" i="14"/>
  <c r="G66" i="14"/>
  <c r="H66" i="14" s="1"/>
  <c r="K66" i="14"/>
  <c r="H18" i="14"/>
  <c r="H9" i="14"/>
  <c r="L126" i="14"/>
  <c r="L30" i="14"/>
  <c r="E18" i="14"/>
  <c r="F18" i="14" s="1"/>
  <c r="I18" i="14"/>
  <c r="G31" i="14"/>
  <c r="H31" i="14" s="1"/>
  <c r="D53" i="14"/>
  <c r="G53" i="14"/>
  <c r="F57" i="14"/>
  <c r="F48" i="14"/>
  <c r="F39" i="14"/>
  <c r="F35" i="14"/>
  <c r="F30" i="14"/>
  <c r="H126" i="14"/>
  <c r="H57" i="14"/>
  <c r="J57" i="14"/>
  <c r="J35" i="14"/>
  <c r="L9" i="14"/>
  <c r="H131" i="14"/>
  <c r="F118" i="14"/>
  <c r="H118" i="14"/>
  <c r="J118" i="14"/>
  <c r="F105" i="14"/>
  <c r="H105" i="14"/>
  <c r="J105" i="14"/>
  <c r="F92" i="14"/>
  <c r="H92" i="14"/>
  <c r="J92" i="14"/>
  <c r="F79" i="14"/>
  <c r="H79" i="14"/>
  <c r="J79" i="14"/>
  <c r="F31" i="14"/>
  <c r="J31" i="14"/>
  <c r="G172" i="14"/>
  <c r="E172" i="14"/>
  <c r="D172" i="14"/>
  <c r="F171" i="14"/>
  <c r="F170" i="14"/>
  <c r="F169" i="14"/>
  <c r="G168" i="14"/>
  <c r="E168" i="14"/>
  <c r="D168" i="14"/>
  <c r="H167" i="14"/>
  <c r="F167" i="14"/>
  <c r="H166" i="14"/>
  <c r="F166" i="14"/>
  <c r="H165" i="14"/>
  <c r="F165" i="14"/>
  <c r="G164" i="14"/>
  <c r="G173" i="14" s="1"/>
  <c r="E164" i="14"/>
  <c r="D164" i="14"/>
  <c r="D173" i="14" s="1"/>
  <c r="H163" i="14"/>
  <c r="F163" i="14"/>
  <c r="H162" i="14"/>
  <c r="F162" i="14"/>
  <c r="H161" i="14"/>
  <c r="F161" i="14"/>
  <c r="G159" i="14"/>
  <c r="E159" i="14"/>
  <c r="D159" i="14"/>
  <c r="H159" i="14" s="1"/>
  <c r="F158" i="14"/>
  <c r="F157" i="14"/>
  <c r="F156" i="14"/>
  <c r="G155" i="14"/>
  <c r="E155" i="14"/>
  <c r="D155" i="14"/>
  <c r="H155" i="14" s="1"/>
  <c r="H154" i="14"/>
  <c r="F154" i="14"/>
  <c r="H153" i="14"/>
  <c r="F153" i="14"/>
  <c r="H152" i="14"/>
  <c r="F152" i="14"/>
  <c r="G151" i="14"/>
  <c r="G160" i="14" s="1"/>
  <c r="E151" i="14"/>
  <c r="D151" i="14"/>
  <c r="D160" i="14" s="1"/>
  <c r="H150" i="14"/>
  <c r="F150" i="14"/>
  <c r="H149" i="14"/>
  <c r="F149" i="14"/>
  <c r="H148" i="14"/>
  <c r="F148" i="14"/>
  <c r="G146" i="14"/>
  <c r="E146" i="14"/>
  <c r="D146" i="14"/>
  <c r="F145" i="14"/>
  <c r="F144" i="14"/>
  <c r="F143" i="14"/>
  <c r="G142" i="14"/>
  <c r="E142" i="14"/>
  <c r="D142" i="14"/>
  <c r="H141" i="14"/>
  <c r="F141" i="14"/>
  <c r="H140" i="14"/>
  <c r="F140" i="14"/>
  <c r="H139" i="14"/>
  <c r="F139" i="14"/>
  <c r="G138" i="14"/>
  <c r="G147" i="14" s="1"/>
  <c r="E138" i="14"/>
  <c r="D138" i="14"/>
  <c r="H137" i="14"/>
  <c r="F137" i="14"/>
  <c r="H136" i="14"/>
  <c r="F136" i="14"/>
  <c r="H135" i="14"/>
  <c r="F135" i="14"/>
  <c r="L131" i="14" l="1"/>
  <c r="J131" i="14"/>
  <c r="F131" i="14"/>
  <c r="F44" i="14"/>
  <c r="H138" i="14"/>
  <c r="D147" i="14"/>
  <c r="H160" i="14"/>
  <c r="H173" i="14"/>
  <c r="E147" i="14"/>
  <c r="E160" i="14"/>
  <c r="E173" i="14"/>
  <c r="J44" i="14"/>
  <c r="L66" i="14"/>
  <c r="H44" i="14"/>
  <c r="J66" i="14"/>
  <c r="F66" i="14"/>
  <c r="J18" i="14"/>
  <c r="H53" i="14"/>
  <c r="J53" i="14"/>
  <c r="F53" i="14"/>
  <c r="F151" i="14"/>
  <c r="H168" i="14"/>
  <c r="H172" i="14"/>
  <c r="F142" i="14"/>
  <c r="F146" i="14"/>
  <c r="H151" i="14"/>
  <c r="F168" i="14"/>
  <c r="F172" i="14"/>
  <c r="F164" i="14"/>
  <c r="H164" i="14"/>
  <c r="F155" i="14"/>
  <c r="F159" i="14"/>
  <c r="H142" i="14"/>
  <c r="H146" i="14"/>
  <c r="F138" i="14"/>
  <c r="H147" i="14" l="1"/>
  <c r="M18" i="14" l="1"/>
</calcChain>
</file>

<file path=xl/sharedStrings.xml><?xml version="1.0" encoding="utf-8"?>
<sst xmlns="http://schemas.openxmlformats.org/spreadsheetml/2006/main" count="274" uniqueCount="52">
  <si>
    <t>STT</t>
  </si>
  <si>
    <t>Môn</t>
  </si>
  <si>
    <t>Tổng số</t>
  </si>
  <si>
    <t>Giỏi</t>
  </si>
  <si>
    <t>Khá</t>
  </si>
  <si>
    <t>Trung bình</t>
  </si>
  <si>
    <t>Yếu</t>
  </si>
  <si>
    <t>Kém</t>
  </si>
  <si>
    <t>SL</t>
  </si>
  <si>
    <t>%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</si>
  <si>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</si>
  <si>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</si>
  <si>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</si>
  <si>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</si>
  <si>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</si>
  <si>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</si>
  <si>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</si>
  <si>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</si>
  <si>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</si>
  <si>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</si>
  <si>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</si>
  <si>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Tổng</t>
  </si>
  <si>
    <t>Đạt</t>
  </si>
  <si>
    <t>Chưa đạt</t>
  </si>
  <si>
    <t>Khối</t>
  </si>
  <si>
    <t>Toán</t>
  </si>
  <si>
    <t>Vật lý</t>
  </si>
  <si>
    <t>Sinh học</t>
  </si>
  <si>
    <t>Hóa học</t>
  </si>
  <si>
    <t>GDCD</t>
  </si>
  <si>
    <t>Tiếng anh</t>
  </si>
  <si>
    <t>Công nghệ</t>
  </si>
  <si>
    <t>PHỤ LỤC 6: BẢN TỔNG HỢP ĐĂNG KÍ CHỈ TIÊU CHẤT LƯỢNG BỘ MÔN</t>
  </si>
  <si>
    <t>NĂM HỌC 2021 - 2022</t>
  </si>
  <si>
    <t>9C</t>
  </si>
  <si>
    <t>6D</t>
  </si>
  <si>
    <t>1. Đối với khối 7, 8, 9</t>
  </si>
  <si>
    <t>Âm nhạc</t>
  </si>
  <si>
    <t>Mĩ thuật</t>
  </si>
  <si>
    <t>Thể dục</t>
  </si>
  <si>
    <t>2. Đối với khối 6</t>
  </si>
  <si>
    <t>Địa lý</t>
  </si>
  <si>
    <t>Ngữ văn</t>
  </si>
  <si>
    <t>Lịch sử</t>
  </si>
  <si>
    <t>Lịch sử và Địa lý</t>
  </si>
  <si>
    <t>Khoa học tự nhiên</t>
  </si>
  <si>
    <t>Tin học</t>
  </si>
  <si>
    <t>Nghệ thuật</t>
  </si>
  <si>
    <t>HĐTN, HN</t>
  </si>
  <si>
    <t>GDĐP</t>
  </si>
  <si>
    <t>Giáo dục công dân</t>
  </si>
  <si>
    <t>Giáo dục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</si>
</sst>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2" fontId="2" fillId="3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/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1" fillId="0" borderId="0" xfId="0" applyNumberFormat="1" applyFont="1"/>
    <xf numFmtId="0" fontId="11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169" zoomScale="106" zoomScaleNormal="106" workbookViewId="0">
      <selection activeCell="R20" sqref="R20"/>
    </sheetView>
  </sheetViews>
  <sheetFormatPr defaultRowHeight="15" x14ac:dyDescent="0.25"/>
  <cols>
    <col min="1" max="1" width="4.42578125" style="1" customWidth="1"/>
    <col min="2" max="2" width="11" style="1" customWidth="1"/>
    <col min="3" max="3" width="7.140625" style="9" customWidth="1"/>
    <col min="4" max="4" width="8.5703125" style="9" customWidth="1"/>
    <col min="5" max="5" width="6.7109375" style="9" customWidth="1"/>
    <col min="6" max="6" width="8.42578125" style="9" customWidth="1"/>
    <col min="7" max="14" width="6.7109375" style="9" customWidth="1"/>
    <col min="15" max="16384" width="9.140625" style="1"/>
  </cols>
  <sheetData>
    <row r="1" spans="1:14" ht="18.75" customHeight="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8.75" customHeight="1" x14ac:dyDescent="0.25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7" t="s">
        <v>36</v>
      </c>
    </row>
    <row r="4" spans="1:14" x14ac:dyDescent="0.25">
      <c r="A4" s="71" t="s">
        <v>0</v>
      </c>
      <c r="B4" s="71" t="s">
        <v>1</v>
      </c>
      <c r="C4" s="71" t="s">
        <v>24</v>
      </c>
      <c r="D4" s="71" t="s">
        <v>2</v>
      </c>
      <c r="E4" s="73" t="s">
        <v>3</v>
      </c>
      <c r="F4" s="73"/>
      <c r="G4" s="73" t="s">
        <v>4</v>
      </c>
      <c r="H4" s="73"/>
      <c r="I4" s="73" t="s">
        <v>5</v>
      </c>
      <c r="J4" s="73"/>
      <c r="K4" s="73" t="s">
        <v>6</v>
      </c>
      <c r="L4" s="73"/>
      <c r="M4" s="73" t="s">
        <v>7</v>
      </c>
      <c r="N4" s="73"/>
    </row>
    <row r="5" spans="1:14" x14ac:dyDescent="0.25">
      <c r="A5" s="74"/>
      <c r="B5" s="74"/>
      <c r="C5" s="74"/>
      <c r="D5" s="74"/>
      <c r="E5" s="39" t="s">
        <v>8</v>
      </c>
      <c r="F5" s="39" t="s">
        <v>9</v>
      </c>
      <c r="G5" s="39" t="s">
        <v>8</v>
      </c>
      <c r="H5" s="39" t="s">
        <v>9</v>
      </c>
      <c r="I5" s="39" t="s">
        <v>8</v>
      </c>
      <c r="J5" s="39" t="s">
        <v>9</v>
      </c>
      <c r="K5" s="39" t="s">
        <v>8</v>
      </c>
      <c r="L5" s="39" t="s">
        <v>9</v>
      </c>
      <c r="M5" s="39" t="s">
        <v>8</v>
      </c>
      <c r="N5" s="39" t="s">
        <v>9</v>
      </c>
    </row>
    <row r="6" spans="1:14" s="5" customFormat="1" x14ac:dyDescent="0.25">
      <c r="A6" s="76">
        <v>1</v>
      </c>
      <c r="B6" s="73" t="s">
        <v>25</v>
      </c>
      <c r="C6" s="10" t="s">
        <v>13</v>
      </c>
      <c r="D6" s="11">
        <v>37</v>
      </c>
      <c r="E6" s="12">
        <v>8</v>
      </c>
      <c r="F6" s="20">
        <f>E6/D6*100</f>
        <v>21.621621621621621</v>
      </c>
      <c r="G6" s="13">
        <v>12</v>
      </c>
      <c r="H6" s="20">
        <f>G6/D6*100</f>
        <v>32.432432432432435</v>
      </c>
      <c r="I6" s="13">
        <v>16</v>
      </c>
      <c r="J6" s="20">
        <f>I6/D6*100</f>
        <v>43.243243243243242</v>
      </c>
      <c r="K6" s="13">
        <v>1</v>
      </c>
      <c r="L6" s="20">
        <f>K6/D6*100</f>
        <v>2.7027027027027026</v>
      </c>
      <c r="M6" s="13">
        <v>0</v>
      </c>
      <c r="N6" s="13"/>
    </row>
    <row r="7" spans="1:14" s="6" customFormat="1" x14ac:dyDescent="0.25">
      <c r="A7" s="76"/>
      <c r="B7" s="73"/>
      <c r="C7" s="2" t="s">
        <v>14</v>
      </c>
      <c r="D7" s="14">
        <v>39</v>
      </c>
      <c r="E7" s="15">
        <v>15</v>
      </c>
      <c r="F7" s="23">
        <f t="shared" ref="F7:F70" si="0">E7/D7*100</f>
        <v>38.461538461538467</v>
      </c>
      <c r="G7" s="24">
        <v>12</v>
      </c>
      <c r="H7" s="23">
        <f t="shared" ref="H7:H70" si="1">G7/D7*100</f>
        <v>30.76923076923077</v>
      </c>
      <c r="I7" s="24">
        <v>10</v>
      </c>
      <c r="J7" s="23">
        <f t="shared" ref="J7:J70" si="2">I7/D7*100</f>
        <v>25.641025641025639</v>
      </c>
      <c r="K7" s="24">
        <v>1</v>
      </c>
      <c r="L7" s="23">
        <f t="shared" ref="L7:L70" si="3">K7/D7*100</f>
        <v>2.5641025641025639</v>
      </c>
      <c r="M7" s="24">
        <v>0</v>
      </c>
      <c r="N7" s="24"/>
    </row>
    <row r="8" spans="1:14" s="6" customFormat="1" x14ac:dyDescent="0.25">
      <c r="A8" s="76"/>
      <c r="B8" s="73"/>
      <c r="C8" s="2" t="s">
        <v>15</v>
      </c>
      <c r="D8" s="14">
        <v>40</v>
      </c>
      <c r="E8" s="15">
        <v>8</v>
      </c>
      <c r="F8" s="23">
        <f t="shared" si="0"/>
        <v>20</v>
      </c>
      <c r="G8" s="24">
        <v>12</v>
      </c>
      <c r="H8" s="23">
        <f t="shared" si="1"/>
        <v>30</v>
      </c>
      <c r="I8" s="24">
        <v>18</v>
      </c>
      <c r="J8" s="23">
        <f t="shared" si="2"/>
        <v>45</v>
      </c>
      <c r="K8" s="24">
        <v>2</v>
      </c>
      <c r="L8" s="23">
        <f t="shared" si="3"/>
        <v>5</v>
      </c>
      <c r="M8" s="24">
        <v>0</v>
      </c>
      <c r="N8" s="24"/>
    </row>
    <row r="9" spans="1:14" s="6" customFormat="1" x14ac:dyDescent="0.25">
      <c r="A9" s="76"/>
      <c r="B9" s="73"/>
      <c r="C9" s="2">
        <v>7</v>
      </c>
      <c r="D9" s="22">
        <f>SUM(D6:D8)</f>
        <v>116</v>
      </c>
      <c r="E9" s="22">
        <f t="shared" ref="E9:N9" si="4">SUM(E6:E8)</f>
        <v>31</v>
      </c>
      <c r="F9" s="25">
        <f t="shared" si="0"/>
        <v>26.72413793103448</v>
      </c>
      <c r="G9" s="22">
        <f t="shared" si="4"/>
        <v>36</v>
      </c>
      <c r="H9" s="25">
        <f t="shared" si="1"/>
        <v>31.03448275862069</v>
      </c>
      <c r="I9" s="22">
        <f t="shared" si="4"/>
        <v>44</v>
      </c>
      <c r="J9" s="25">
        <f t="shared" si="2"/>
        <v>37.931034482758619</v>
      </c>
      <c r="K9" s="22">
        <f t="shared" si="4"/>
        <v>4</v>
      </c>
      <c r="L9" s="25">
        <f t="shared" si="3"/>
        <v>3.4482758620689653</v>
      </c>
      <c r="M9" s="22">
        <f t="shared" si="4"/>
        <v>0</v>
      </c>
      <c r="N9" s="22">
        <f t="shared" si="4"/>
        <v>0</v>
      </c>
    </row>
    <row r="10" spans="1:14" s="6" customFormat="1" x14ac:dyDescent="0.25">
      <c r="A10" s="76"/>
      <c r="B10" s="73"/>
      <c r="C10" s="2" t="s">
        <v>16</v>
      </c>
      <c r="D10" s="14">
        <v>39</v>
      </c>
      <c r="E10" s="14">
        <v>5</v>
      </c>
      <c r="F10" s="23">
        <f t="shared" si="0"/>
        <v>12.820512820512819</v>
      </c>
      <c r="G10" s="26">
        <v>15</v>
      </c>
      <c r="H10" s="23">
        <f t="shared" si="1"/>
        <v>38.461538461538467</v>
      </c>
      <c r="I10" s="26">
        <v>16</v>
      </c>
      <c r="J10" s="23">
        <f t="shared" si="2"/>
        <v>41.025641025641022</v>
      </c>
      <c r="K10" s="26">
        <v>3</v>
      </c>
      <c r="L10" s="23">
        <f t="shared" si="3"/>
        <v>7.6923076923076925</v>
      </c>
      <c r="M10" s="26"/>
      <c r="N10" s="26"/>
    </row>
    <row r="11" spans="1:14" s="6" customFormat="1" x14ac:dyDescent="0.25">
      <c r="A11" s="76"/>
      <c r="B11" s="73"/>
      <c r="C11" s="2" t="s">
        <v>17</v>
      </c>
      <c r="D11" s="14">
        <v>38</v>
      </c>
      <c r="E11" s="14">
        <v>3</v>
      </c>
      <c r="F11" s="23">
        <f t="shared" si="0"/>
        <v>7.8947368421052628</v>
      </c>
      <c r="G11" s="26">
        <v>17</v>
      </c>
      <c r="H11" s="23">
        <f t="shared" si="1"/>
        <v>44.736842105263158</v>
      </c>
      <c r="I11" s="26">
        <v>17</v>
      </c>
      <c r="J11" s="23">
        <f t="shared" si="2"/>
        <v>44.736842105263158</v>
      </c>
      <c r="K11" s="26">
        <v>1</v>
      </c>
      <c r="L11" s="23">
        <f t="shared" si="3"/>
        <v>2.6315789473684208</v>
      </c>
      <c r="M11" s="26">
        <v>0</v>
      </c>
      <c r="N11" s="26">
        <v>0</v>
      </c>
    </row>
    <row r="12" spans="1:14" s="6" customFormat="1" x14ac:dyDescent="0.25">
      <c r="A12" s="76"/>
      <c r="B12" s="73"/>
      <c r="C12" s="2" t="s">
        <v>18</v>
      </c>
      <c r="D12" s="14">
        <v>36</v>
      </c>
      <c r="E12" s="15">
        <v>7</v>
      </c>
      <c r="F12" s="23">
        <f t="shared" si="0"/>
        <v>19.444444444444446</v>
      </c>
      <c r="G12" s="24">
        <v>10</v>
      </c>
      <c r="H12" s="23">
        <f t="shared" si="1"/>
        <v>27.777777777777779</v>
      </c>
      <c r="I12" s="24">
        <v>18</v>
      </c>
      <c r="J12" s="23">
        <f t="shared" si="2"/>
        <v>50</v>
      </c>
      <c r="K12" s="24">
        <v>1</v>
      </c>
      <c r="L12" s="23">
        <f t="shared" si="3"/>
        <v>2.7777777777777777</v>
      </c>
      <c r="M12" s="24">
        <v>0</v>
      </c>
      <c r="N12" s="24">
        <v>0</v>
      </c>
    </row>
    <row r="13" spans="1:14" x14ac:dyDescent="0.25">
      <c r="A13" s="76"/>
      <c r="B13" s="73"/>
      <c r="C13" s="2">
        <v>8</v>
      </c>
      <c r="D13" s="39">
        <f>SUM(D10:D12)</f>
        <v>113</v>
      </c>
      <c r="E13" s="39">
        <f t="shared" ref="E13:N13" si="5">SUM(E10:E12)</f>
        <v>15</v>
      </c>
      <c r="F13" s="25">
        <f t="shared" si="0"/>
        <v>13.274336283185843</v>
      </c>
      <c r="G13" s="39">
        <f t="shared" si="5"/>
        <v>42</v>
      </c>
      <c r="H13" s="25">
        <f t="shared" si="1"/>
        <v>37.168141592920357</v>
      </c>
      <c r="I13" s="39">
        <f t="shared" si="5"/>
        <v>51</v>
      </c>
      <c r="J13" s="25">
        <f t="shared" si="2"/>
        <v>45.132743362831853</v>
      </c>
      <c r="K13" s="39">
        <f t="shared" si="5"/>
        <v>5</v>
      </c>
      <c r="L13" s="25">
        <f t="shared" si="3"/>
        <v>4.4247787610619467</v>
      </c>
      <c r="M13" s="39">
        <f t="shared" si="5"/>
        <v>0</v>
      </c>
      <c r="N13" s="39">
        <f t="shared" si="5"/>
        <v>0</v>
      </c>
    </row>
    <row r="14" spans="1:14" x14ac:dyDescent="0.25">
      <c r="A14" s="76"/>
      <c r="B14" s="73"/>
      <c r="C14" s="2" t="s">
        <v>19</v>
      </c>
      <c r="D14" s="17">
        <v>44</v>
      </c>
      <c r="E14" s="14">
        <v>6</v>
      </c>
      <c r="F14" s="23">
        <f t="shared" si="0"/>
        <v>13.636363636363635</v>
      </c>
      <c r="G14" s="26">
        <v>22</v>
      </c>
      <c r="H14" s="23">
        <f t="shared" si="1"/>
        <v>50</v>
      </c>
      <c r="I14" s="26">
        <v>15</v>
      </c>
      <c r="J14" s="23">
        <f t="shared" si="2"/>
        <v>34.090909090909086</v>
      </c>
      <c r="K14" s="26">
        <v>1</v>
      </c>
      <c r="L14" s="23">
        <f t="shared" si="3"/>
        <v>2.2727272727272729</v>
      </c>
      <c r="M14" s="42"/>
      <c r="N14" s="42"/>
    </row>
    <row r="15" spans="1:14" x14ac:dyDescent="0.25">
      <c r="A15" s="76"/>
      <c r="B15" s="73"/>
      <c r="C15" s="2" t="s">
        <v>20</v>
      </c>
      <c r="D15" s="16">
        <v>44</v>
      </c>
      <c r="E15" s="14">
        <v>4</v>
      </c>
      <c r="F15" s="23">
        <f t="shared" si="0"/>
        <v>9.0909090909090917</v>
      </c>
      <c r="G15" s="26">
        <v>10</v>
      </c>
      <c r="H15" s="23">
        <f t="shared" si="1"/>
        <v>22.727272727272727</v>
      </c>
      <c r="I15" s="26">
        <v>29</v>
      </c>
      <c r="J15" s="23">
        <f t="shared" si="2"/>
        <v>65.909090909090907</v>
      </c>
      <c r="K15" s="26">
        <v>1</v>
      </c>
      <c r="L15" s="23">
        <f t="shared" si="3"/>
        <v>2.2727272727272729</v>
      </c>
      <c r="M15" s="42"/>
      <c r="N15" s="42"/>
    </row>
    <row r="16" spans="1:14" x14ac:dyDescent="0.25">
      <c r="A16" s="76"/>
      <c r="B16" s="73"/>
      <c r="C16" s="2" t="s">
        <v>34</v>
      </c>
      <c r="D16" s="17">
        <v>42</v>
      </c>
      <c r="E16" s="14">
        <v>13</v>
      </c>
      <c r="F16" s="23">
        <f t="shared" si="0"/>
        <v>30.952380952380953</v>
      </c>
      <c r="G16" s="26">
        <v>19</v>
      </c>
      <c r="H16" s="23">
        <f t="shared" si="1"/>
        <v>45.238095238095241</v>
      </c>
      <c r="I16" s="26">
        <v>9</v>
      </c>
      <c r="J16" s="23">
        <f t="shared" si="2"/>
        <v>21.428571428571427</v>
      </c>
      <c r="K16" s="26">
        <v>1</v>
      </c>
      <c r="L16" s="23">
        <f t="shared" si="3"/>
        <v>2.3809523809523809</v>
      </c>
      <c r="M16" s="42"/>
      <c r="N16" s="42"/>
    </row>
    <row r="17" spans="1:14" x14ac:dyDescent="0.25">
      <c r="A17" s="76"/>
      <c r="B17" s="73"/>
      <c r="C17" s="2">
        <v>9</v>
      </c>
      <c r="D17" s="39">
        <f>SUM(D14:D16)</f>
        <v>130</v>
      </c>
      <c r="E17" s="39">
        <f t="shared" ref="E17:N17" si="6">SUM(E14:E16)</f>
        <v>23</v>
      </c>
      <c r="F17" s="25">
        <f t="shared" si="0"/>
        <v>17.692307692307693</v>
      </c>
      <c r="G17" s="39">
        <f t="shared" si="6"/>
        <v>51</v>
      </c>
      <c r="H17" s="25">
        <f t="shared" si="1"/>
        <v>39.230769230769234</v>
      </c>
      <c r="I17" s="39">
        <f t="shared" si="6"/>
        <v>53</v>
      </c>
      <c r="J17" s="25">
        <f t="shared" si="2"/>
        <v>40.769230769230766</v>
      </c>
      <c r="K17" s="39">
        <f t="shared" si="6"/>
        <v>3</v>
      </c>
      <c r="L17" s="25">
        <f t="shared" si="3"/>
        <v>2.3076923076923079</v>
      </c>
      <c r="M17" s="39">
        <f t="shared" si="6"/>
        <v>0</v>
      </c>
      <c r="N17" s="39">
        <f t="shared" si="6"/>
        <v>0</v>
      </c>
    </row>
    <row r="18" spans="1:14" x14ac:dyDescent="0.25">
      <c r="A18" s="75" t="s">
        <v>21</v>
      </c>
      <c r="B18" s="75"/>
      <c r="C18" s="75"/>
      <c r="D18" s="41">
        <f>D9+D13+D17</f>
        <v>359</v>
      </c>
      <c r="E18" s="41">
        <f>E9+E13+E17</f>
        <v>69</v>
      </c>
      <c r="F18" s="8">
        <f t="shared" si="0"/>
        <v>19.220055710306408</v>
      </c>
      <c r="G18" s="41">
        <f>G9+G13+G17</f>
        <v>129</v>
      </c>
      <c r="H18" s="21">
        <f t="shared" si="1"/>
        <v>35.933147632311979</v>
      </c>
      <c r="I18" s="41">
        <f>I9+I13+I17</f>
        <v>148</v>
      </c>
      <c r="J18" s="21">
        <f t="shared" si="2"/>
        <v>41.225626740947078</v>
      </c>
      <c r="K18" s="41">
        <f>K9+K13+K17</f>
        <v>12</v>
      </c>
      <c r="L18" s="21">
        <f t="shared" si="3"/>
        <v>3.3426183844011144</v>
      </c>
      <c r="M18" s="41">
        <f>SUM(M6:M17)</f>
        <v>0</v>
      </c>
      <c r="N18" s="8"/>
    </row>
    <row r="19" spans="1:14" x14ac:dyDescent="0.25">
      <c r="A19" s="76">
        <v>2</v>
      </c>
      <c r="B19" s="73" t="s">
        <v>26</v>
      </c>
      <c r="C19" s="2" t="s">
        <v>13</v>
      </c>
      <c r="D19" s="14">
        <v>37</v>
      </c>
      <c r="E19" s="14">
        <v>12</v>
      </c>
      <c r="F19" s="23">
        <f t="shared" si="0"/>
        <v>32.432432432432435</v>
      </c>
      <c r="G19" s="26">
        <v>15</v>
      </c>
      <c r="H19" s="23">
        <f t="shared" si="1"/>
        <v>40.54054054054054</v>
      </c>
      <c r="I19" s="26">
        <v>10</v>
      </c>
      <c r="J19" s="23">
        <f t="shared" si="2"/>
        <v>27.027027027027028</v>
      </c>
      <c r="K19" s="26"/>
      <c r="L19" s="23">
        <f t="shared" si="3"/>
        <v>0</v>
      </c>
      <c r="M19" s="26">
        <v>0</v>
      </c>
      <c r="N19" s="26">
        <v>0</v>
      </c>
    </row>
    <row r="20" spans="1:14" x14ac:dyDescent="0.25">
      <c r="A20" s="76"/>
      <c r="B20" s="73"/>
      <c r="C20" s="2" t="s">
        <v>14</v>
      </c>
      <c r="D20" s="14">
        <v>39</v>
      </c>
      <c r="E20" s="14">
        <v>12</v>
      </c>
      <c r="F20" s="23">
        <f t="shared" si="0"/>
        <v>30.76923076923077</v>
      </c>
      <c r="G20" s="26">
        <v>16</v>
      </c>
      <c r="H20" s="23">
        <f t="shared" si="1"/>
        <v>41.025641025641022</v>
      </c>
      <c r="I20" s="26">
        <v>11</v>
      </c>
      <c r="J20" s="23">
        <f t="shared" si="2"/>
        <v>28.205128205128204</v>
      </c>
      <c r="K20" s="26"/>
      <c r="L20" s="23">
        <f t="shared" si="3"/>
        <v>0</v>
      </c>
      <c r="M20" s="26">
        <v>0</v>
      </c>
      <c r="N20" s="26">
        <v>0</v>
      </c>
    </row>
    <row r="21" spans="1:14" x14ac:dyDescent="0.25">
      <c r="A21" s="76"/>
      <c r="B21" s="73"/>
      <c r="C21" s="2" t="s">
        <v>15</v>
      </c>
      <c r="D21" s="14">
        <v>40</v>
      </c>
      <c r="E21" s="15">
        <v>10</v>
      </c>
      <c r="F21" s="23">
        <f t="shared" si="0"/>
        <v>25</v>
      </c>
      <c r="G21" s="24">
        <v>9</v>
      </c>
      <c r="H21" s="23">
        <f t="shared" si="1"/>
        <v>22.5</v>
      </c>
      <c r="I21" s="24">
        <v>21</v>
      </c>
      <c r="J21" s="23">
        <f t="shared" si="2"/>
        <v>52.5</v>
      </c>
      <c r="K21" s="24"/>
      <c r="L21" s="23">
        <f t="shared" si="3"/>
        <v>0</v>
      </c>
      <c r="M21" s="24">
        <v>0</v>
      </c>
      <c r="N21" s="24">
        <v>0</v>
      </c>
    </row>
    <row r="22" spans="1:14" x14ac:dyDescent="0.25">
      <c r="A22" s="76"/>
      <c r="B22" s="73"/>
      <c r="C22" s="2">
        <v>7</v>
      </c>
      <c r="D22" s="39">
        <f>SUM(D19:D21)</f>
        <v>116</v>
      </c>
      <c r="E22" s="39">
        <f>SUM(E19:E21)</f>
        <v>34</v>
      </c>
      <c r="F22" s="25">
        <f t="shared" si="0"/>
        <v>29.310344827586203</v>
      </c>
      <c r="G22" s="39">
        <f>SUM(G19:G21)</f>
        <v>40</v>
      </c>
      <c r="H22" s="25">
        <f t="shared" si="1"/>
        <v>34.482758620689658</v>
      </c>
      <c r="I22" s="39">
        <f>SUM(I19:I21)</f>
        <v>42</v>
      </c>
      <c r="J22" s="25">
        <f t="shared" si="2"/>
        <v>36.206896551724135</v>
      </c>
      <c r="K22" s="39">
        <v>0</v>
      </c>
      <c r="L22" s="25">
        <f t="shared" si="3"/>
        <v>0</v>
      </c>
      <c r="M22" s="39">
        <v>0</v>
      </c>
      <c r="N22" s="39">
        <v>0</v>
      </c>
    </row>
    <row r="23" spans="1:14" x14ac:dyDescent="0.25">
      <c r="A23" s="76"/>
      <c r="B23" s="73"/>
      <c r="C23" s="2" t="s">
        <v>16</v>
      </c>
      <c r="D23" s="14">
        <v>39</v>
      </c>
      <c r="E23" s="14">
        <v>15</v>
      </c>
      <c r="F23" s="23">
        <f t="shared" si="0"/>
        <v>38.461538461538467</v>
      </c>
      <c r="G23" s="26">
        <v>16</v>
      </c>
      <c r="H23" s="23">
        <f t="shared" si="1"/>
        <v>41.025641025641022</v>
      </c>
      <c r="I23" s="26">
        <v>8</v>
      </c>
      <c r="J23" s="23">
        <f t="shared" si="2"/>
        <v>20.512820512820511</v>
      </c>
      <c r="K23" s="26"/>
      <c r="L23" s="23">
        <f t="shared" si="3"/>
        <v>0</v>
      </c>
      <c r="M23" s="26">
        <v>0</v>
      </c>
      <c r="N23" s="26">
        <v>0</v>
      </c>
    </row>
    <row r="24" spans="1:14" x14ac:dyDescent="0.25">
      <c r="A24" s="76"/>
      <c r="B24" s="73"/>
      <c r="C24" s="2" t="s">
        <v>17</v>
      </c>
      <c r="D24" s="14">
        <v>38</v>
      </c>
      <c r="E24" s="14">
        <v>8</v>
      </c>
      <c r="F24" s="23">
        <f t="shared" si="0"/>
        <v>21.052631578947366</v>
      </c>
      <c r="G24" s="26">
        <v>20</v>
      </c>
      <c r="H24" s="23">
        <f t="shared" si="1"/>
        <v>52.631578947368418</v>
      </c>
      <c r="I24" s="26">
        <v>10</v>
      </c>
      <c r="J24" s="23">
        <f t="shared" si="2"/>
        <v>26.315789473684209</v>
      </c>
      <c r="K24" s="26"/>
      <c r="L24" s="23">
        <f t="shared" si="3"/>
        <v>0</v>
      </c>
      <c r="M24" s="26">
        <v>0</v>
      </c>
      <c r="N24" s="26">
        <v>0</v>
      </c>
    </row>
    <row r="25" spans="1:14" x14ac:dyDescent="0.25">
      <c r="A25" s="76"/>
      <c r="B25" s="73"/>
      <c r="C25" s="2" t="s">
        <v>18</v>
      </c>
      <c r="D25" s="14">
        <v>36</v>
      </c>
      <c r="E25" s="15">
        <v>7</v>
      </c>
      <c r="F25" s="23">
        <f t="shared" si="0"/>
        <v>19.444444444444446</v>
      </c>
      <c r="G25" s="24">
        <v>18</v>
      </c>
      <c r="H25" s="23">
        <f t="shared" si="1"/>
        <v>50</v>
      </c>
      <c r="I25" s="24">
        <v>11</v>
      </c>
      <c r="J25" s="23">
        <f t="shared" si="2"/>
        <v>30.555555555555557</v>
      </c>
      <c r="K25" s="24"/>
      <c r="L25" s="23">
        <f t="shared" si="3"/>
        <v>0</v>
      </c>
      <c r="M25" s="24">
        <v>0</v>
      </c>
      <c r="N25" s="24">
        <v>0</v>
      </c>
    </row>
    <row r="26" spans="1:14" x14ac:dyDescent="0.25">
      <c r="A26" s="76"/>
      <c r="B26" s="73"/>
      <c r="C26" s="2">
        <v>8</v>
      </c>
      <c r="D26" s="39">
        <f>SUM(D23:D25)</f>
        <v>113</v>
      </c>
      <c r="E26" s="39">
        <f>SUM(E23:E25)</f>
        <v>30</v>
      </c>
      <c r="F26" s="25">
        <f t="shared" si="0"/>
        <v>26.548672566371685</v>
      </c>
      <c r="G26" s="39">
        <f>SUM(G23:G25)</f>
        <v>54</v>
      </c>
      <c r="H26" s="25">
        <f t="shared" si="1"/>
        <v>47.787610619469028</v>
      </c>
      <c r="I26" s="39">
        <f>SUM(I23:I25)</f>
        <v>29</v>
      </c>
      <c r="J26" s="25">
        <f t="shared" si="2"/>
        <v>25.663716814159294</v>
      </c>
      <c r="K26" s="39">
        <v>0</v>
      </c>
      <c r="L26" s="25">
        <f t="shared" si="3"/>
        <v>0</v>
      </c>
      <c r="M26" s="39"/>
      <c r="N26" s="39"/>
    </row>
    <row r="27" spans="1:14" x14ac:dyDescent="0.25">
      <c r="A27" s="76"/>
      <c r="B27" s="73"/>
      <c r="C27" s="2" t="s">
        <v>19</v>
      </c>
      <c r="D27" s="15">
        <v>44</v>
      </c>
      <c r="E27" s="16">
        <v>5</v>
      </c>
      <c r="F27" s="23">
        <f t="shared" si="0"/>
        <v>11.363636363636363</v>
      </c>
      <c r="G27" s="24">
        <v>32</v>
      </c>
      <c r="H27" s="23">
        <f t="shared" si="1"/>
        <v>72.727272727272734</v>
      </c>
      <c r="I27" s="24">
        <v>7</v>
      </c>
      <c r="J27" s="23">
        <f t="shared" si="2"/>
        <v>15.909090909090908</v>
      </c>
      <c r="K27" s="24"/>
      <c r="L27" s="23">
        <f t="shared" si="3"/>
        <v>0</v>
      </c>
      <c r="M27" s="24">
        <v>0</v>
      </c>
      <c r="N27" s="24">
        <v>0</v>
      </c>
    </row>
    <row r="28" spans="1:14" x14ac:dyDescent="0.25">
      <c r="A28" s="76"/>
      <c r="B28" s="73"/>
      <c r="C28" s="2" t="s">
        <v>20</v>
      </c>
      <c r="D28" s="16">
        <v>44</v>
      </c>
      <c r="E28" s="16">
        <v>7</v>
      </c>
      <c r="F28" s="23">
        <f>E28/D28*100</f>
        <v>15.909090909090908</v>
      </c>
      <c r="G28" s="24">
        <v>28</v>
      </c>
      <c r="H28" s="23">
        <f t="shared" si="1"/>
        <v>63.636363636363633</v>
      </c>
      <c r="I28" s="24">
        <v>9</v>
      </c>
      <c r="J28" s="23">
        <f>I28/D28*100</f>
        <v>20.454545454545457</v>
      </c>
      <c r="K28" s="24"/>
      <c r="L28" s="23">
        <f t="shared" si="3"/>
        <v>0</v>
      </c>
      <c r="M28" s="24">
        <v>0</v>
      </c>
      <c r="N28" s="24">
        <v>0</v>
      </c>
    </row>
    <row r="29" spans="1:14" x14ac:dyDescent="0.25">
      <c r="A29" s="76"/>
      <c r="B29" s="73"/>
      <c r="C29" s="2" t="s">
        <v>34</v>
      </c>
      <c r="D29" s="16">
        <v>42</v>
      </c>
      <c r="E29" s="16">
        <v>15</v>
      </c>
      <c r="F29" s="23">
        <f t="shared" si="0"/>
        <v>35.714285714285715</v>
      </c>
      <c r="G29" s="24">
        <v>20</v>
      </c>
      <c r="H29" s="23">
        <f t="shared" si="1"/>
        <v>47.619047619047613</v>
      </c>
      <c r="I29" s="24">
        <v>7</v>
      </c>
      <c r="J29" s="23">
        <f t="shared" si="2"/>
        <v>16.666666666666664</v>
      </c>
      <c r="K29" s="24"/>
      <c r="L29" s="23">
        <f t="shared" si="3"/>
        <v>0</v>
      </c>
      <c r="M29" s="24">
        <v>0</v>
      </c>
      <c r="N29" s="24">
        <v>0</v>
      </c>
    </row>
    <row r="30" spans="1:14" x14ac:dyDescent="0.25">
      <c r="A30" s="76"/>
      <c r="B30" s="73"/>
      <c r="C30" s="2">
        <v>9</v>
      </c>
      <c r="D30" s="39">
        <f>SUM(D27:D29)</f>
        <v>130</v>
      </c>
      <c r="E30" s="39">
        <f>SUM(E27:E29)</f>
        <v>27</v>
      </c>
      <c r="F30" s="25">
        <f t="shared" si="0"/>
        <v>20.76923076923077</v>
      </c>
      <c r="G30" s="39">
        <f>SUM(G27:G29)</f>
        <v>80</v>
      </c>
      <c r="H30" s="25">
        <f t="shared" si="1"/>
        <v>61.53846153846154</v>
      </c>
      <c r="I30" s="39">
        <f>SUM(I27:I29)</f>
        <v>23</v>
      </c>
      <c r="J30" s="25">
        <f t="shared" si="2"/>
        <v>17.692307692307693</v>
      </c>
      <c r="K30" s="39">
        <v>0</v>
      </c>
      <c r="L30" s="25">
        <f t="shared" si="3"/>
        <v>0</v>
      </c>
      <c r="M30" s="39"/>
      <c r="N30" s="39"/>
    </row>
    <row r="31" spans="1:14" x14ac:dyDescent="0.25">
      <c r="A31" s="75" t="s">
        <v>21</v>
      </c>
      <c r="B31" s="75"/>
      <c r="C31" s="75"/>
      <c r="D31" s="41">
        <f>D22+D26+D30</f>
        <v>359</v>
      </c>
      <c r="E31" s="41">
        <f>E22+E26+E30</f>
        <v>91</v>
      </c>
      <c r="F31" s="8">
        <f t="shared" ref="F31" si="7">E31/D31*100</f>
        <v>25.348189415041784</v>
      </c>
      <c r="G31" s="41">
        <f>G22+G26+G30</f>
        <v>174</v>
      </c>
      <c r="H31" s="21">
        <f t="shared" ref="H31" si="8">G31/D31*100</f>
        <v>48.467966573816156</v>
      </c>
      <c r="I31" s="41">
        <f>I22+I26+I30</f>
        <v>94</v>
      </c>
      <c r="J31" s="21">
        <f t="shared" ref="J31" si="9">I31/D31*100</f>
        <v>26.18384401114206</v>
      </c>
      <c r="K31" s="41">
        <f>K22+K26+K30</f>
        <v>0</v>
      </c>
      <c r="L31" s="21">
        <f t="shared" ref="L31" si="10">K31/D31*100</f>
        <v>0</v>
      </c>
      <c r="M31" s="41">
        <f>SUM(M19:M30)</f>
        <v>0</v>
      </c>
      <c r="N31" s="8"/>
    </row>
    <row r="32" spans="1:14" s="5" customFormat="1" x14ac:dyDescent="0.25">
      <c r="A32" s="76">
        <v>3</v>
      </c>
      <c r="B32" s="73" t="s">
        <v>27</v>
      </c>
      <c r="C32" s="2" t="s">
        <v>13</v>
      </c>
      <c r="D32" s="15">
        <v>37</v>
      </c>
      <c r="E32" s="16">
        <v>15</v>
      </c>
      <c r="F32" s="23">
        <f t="shared" si="0"/>
        <v>40.54054054054054</v>
      </c>
      <c r="G32" s="24">
        <v>16</v>
      </c>
      <c r="H32" s="23">
        <f t="shared" si="1"/>
        <v>43.243243243243242</v>
      </c>
      <c r="I32" s="24">
        <v>6</v>
      </c>
      <c r="J32" s="23">
        <f t="shared" si="2"/>
        <v>16.216216216216218</v>
      </c>
      <c r="K32" s="24"/>
      <c r="L32" s="23">
        <f t="shared" si="3"/>
        <v>0</v>
      </c>
      <c r="M32" s="24">
        <v>0</v>
      </c>
      <c r="N32" s="42"/>
    </row>
    <row r="33" spans="1:14" s="5" customFormat="1" x14ac:dyDescent="0.25">
      <c r="A33" s="76"/>
      <c r="B33" s="73"/>
      <c r="C33" s="2" t="s">
        <v>14</v>
      </c>
      <c r="D33" s="15">
        <v>39</v>
      </c>
      <c r="E33" s="16">
        <v>15</v>
      </c>
      <c r="F33" s="23">
        <f t="shared" si="0"/>
        <v>38.461538461538467</v>
      </c>
      <c r="G33" s="24">
        <v>18</v>
      </c>
      <c r="H33" s="23">
        <f t="shared" si="1"/>
        <v>46.153846153846153</v>
      </c>
      <c r="I33" s="24">
        <v>6</v>
      </c>
      <c r="J33" s="23">
        <f t="shared" si="2"/>
        <v>15.384615384615385</v>
      </c>
      <c r="K33" s="24"/>
      <c r="L33" s="23">
        <f t="shared" si="3"/>
        <v>0</v>
      </c>
      <c r="M33" s="24"/>
      <c r="N33" s="42"/>
    </row>
    <row r="34" spans="1:14" s="5" customFormat="1" x14ac:dyDescent="0.25">
      <c r="A34" s="76"/>
      <c r="B34" s="73"/>
      <c r="C34" s="2" t="s">
        <v>15</v>
      </c>
      <c r="D34" s="15">
        <v>40</v>
      </c>
      <c r="E34" s="16">
        <v>6</v>
      </c>
      <c r="F34" s="23">
        <f t="shared" si="0"/>
        <v>15</v>
      </c>
      <c r="G34" s="24">
        <v>24</v>
      </c>
      <c r="H34" s="23">
        <f t="shared" si="1"/>
        <v>60</v>
      </c>
      <c r="I34" s="24">
        <v>10</v>
      </c>
      <c r="J34" s="23">
        <f t="shared" si="2"/>
        <v>25</v>
      </c>
      <c r="K34" s="24"/>
      <c r="L34" s="23">
        <f t="shared" si="3"/>
        <v>0</v>
      </c>
      <c r="M34" s="24">
        <v>0</v>
      </c>
      <c r="N34" s="42"/>
    </row>
    <row r="35" spans="1:14" s="5" customFormat="1" x14ac:dyDescent="0.25">
      <c r="A35" s="76"/>
      <c r="B35" s="73"/>
      <c r="C35" s="2">
        <v>7</v>
      </c>
      <c r="D35" s="39">
        <f>SUM(D32:D34)</f>
        <v>116</v>
      </c>
      <c r="E35" s="39">
        <f>SUM(E32:E34)</f>
        <v>36</v>
      </c>
      <c r="F35" s="25">
        <f t="shared" si="0"/>
        <v>31.03448275862069</v>
      </c>
      <c r="G35" s="39">
        <f>SUM(G32:G34)</f>
        <v>58</v>
      </c>
      <c r="H35" s="25">
        <f t="shared" si="1"/>
        <v>50</v>
      </c>
      <c r="I35" s="39">
        <f>SUM(I32:I34)</f>
        <v>22</v>
      </c>
      <c r="J35" s="25">
        <f t="shared" si="2"/>
        <v>18.96551724137931</v>
      </c>
      <c r="K35" s="39">
        <f>SUM(K32:K34)</f>
        <v>0</v>
      </c>
      <c r="L35" s="25">
        <f t="shared" si="3"/>
        <v>0</v>
      </c>
      <c r="M35" s="42"/>
      <c r="N35" s="42"/>
    </row>
    <row r="36" spans="1:14" s="5" customFormat="1" x14ac:dyDescent="0.25">
      <c r="A36" s="76"/>
      <c r="B36" s="73"/>
      <c r="C36" s="2" t="s">
        <v>16</v>
      </c>
      <c r="D36" s="15">
        <v>39</v>
      </c>
      <c r="E36" s="16">
        <v>14</v>
      </c>
      <c r="F36" s="23">
        <f t="shared" si="0"/>
        <v>35.897435897435898</v>
      </c>
      <c r="G36" s="24">
        <v>19</v>
      </c>
      <c r="H36" s="23">
        <f t="shared" si="1"/>
        <v>48.717948717948715</v>
      </c>
      <c r="I36" s="24">
        <v>6</v>
      </c>
      <c r="J36" s="23">
        <f t="shared" si="2"/>
        <v>15.384615384615385</v>
      </c>
      <c r="K36" s="24"/>
      <c r="L36" s="23">
        <f t="shared" si="3"/>
        <v>0</v>
      </c>
      <c r="M36" s="24">
        <v>0</v>
      </c>
      <c r="N36" s="42"/>
    </row>
    <row r="37" spans="1:14" s="5" customFormat="1" x14ac:dyDescent="0.25">
      <c r="A37" s="76"/>
      <c r="B37" s="73"/>
      <c r="C37" s="2" t="s">
        <v>17</v>
      </c>
      <c r="D37" s="15">
        <v>38</v>
      </c>
      <c r="E37" s="16">
        <v>10</v>
      </c>
      <c r="F37" s="23">
        <f t="shared" si="0"/>
        <v>26.315789473684209</v>
      </c>
      <c r="G37" s="24">
        <v>18</v>
      </c>
      <c r="H37" s="23">
        <f t="shared" si="1"/>
        <v>47.368421052631575</v>
      </c>
      <c r="I37" s="24">
        <v>10</v>
      </c>
      <c r="J37" s="23">
        <f t="shared" si="2"/>
        <v>26.315789473684209</v>
      </c>
      <c r="K37" s="24"/>
      <c r="L37" s="23">
        <f t="shared" si="3"/>
        <v>0</v>
      </c>
      <c r="M37" s="24">
        <v>0</v>
      </c>
      <c r="N37" s="42"/>
    </row>
    <row r="38" spans="1:14" s="5" customFormat="1" x14ac:dyDescent="0.25">
      <c r="A38" s="76"/>
      <c r="B38" s="73"/>
      <c r="C38" s="2" t="s">
        <v>18</v>
      </c>
      <c r="D38" s="15">
        <v>36</v>
      </c>
      <c r="E38" s="16">
        <v>8</v>
      </c>
      <c r="F38" s="23">
        <f t="shared" si="0"/>
        <v>22.222222222222221</v>
      </c>
      <c r="G38" s="24">
        <v>20</v>
      </c>
      <c r="H38" s="23">
        <f t="shared" si="1"/>
        <v>55.555555555555557</v>
      </c>
      <c r="I38" s="24">
        <v>8</v>
      </c>
      <c r="J38" s="23">
        <f t="shared" si="2"/>
        <v>22.222222222222221</v>
      </c>
      <c r="K38" s="24"/>
      <c r="L38" s="23">
        <f t="shared" si="3"/>
        <v>0</v>
      </c>
      <c r="M38" s="24">
        <v>0</v>
      </c>
      <c r="N38" s="42"/>
    </row>
    <row r="39" spans="1:14" s="5" customFormat="1" x14ac:dyDescent="0.25">
      <c r="A39" s="76"/>
      <c r="B39" s="73"/>
      <c r="C39" s="2">
        <v>8</v>
      </c>
      <c r="D39" s="39">
        <f>SUM(D36:D38)</f>
        <v>113</v>
      </c>
      <c r="E39" s="39">
        <f>SUM(E36:E38)</f>
        <v>32</v>
      </c>
      <c r="F39" s="25">
        <f t="shared" si="0"/>
        <v>28.318584070796462</v>
      </c>
      <c r="G39" s="39">
        <f>SUM(G36:G38)</f>
        <v>57</v>
      </c>
      <c r="H39" s="25">
        <f t="shared" si="1"/>
        <v>50.442477876106196</v>
      </c>
      <c r="I39" s="39">
        <f>SUM(I36:I38)</f>
        <v>24</v>
      </c>
      <c r="J39" s="25">
        <f t="shared" si="2"/>
        <v>21.238938053097346</v>
      </c>
      <c r="K39" s="39">
        <f>SUM(K36:K38)</f>
        <v>0</v>
      </c>
      <c r="L39" s="25">
        <f t="shared" si="3"/>
        <v>0</v>
      </c>
      <c r="M39" s="42"/>
      <c r="N39" s="42"/>
    </row>
    <row r="40" spans="1:14" s="5" customFormat="1" x14ac:dyDescent="0.25">
      <c r="A40" s="76"/>
      <c r="B40" s="73"/>
      <c r="C40" s="2" t="s">
        <v>19</v>
      </c>
      <c r="D40" s="15">
        <v>44</v>
      </c>
      <c r="E40" s="16">
        <v>13</v>
      </c>
      <c r="F40" s="23">
        <f t="shared" si="0"/>
        <v>29.545454545454547</v>
      </c>
      <c r="G40" s="24">
        <v>9</v>
      </c>
      <c r="H40" s="23">
        <f t="shared" si="1"/>
        <v>20.454545454545457</v>
      </c>
      <c r="I40" s="24">
        <v>22</v>
      </c>
      <c r="J40" s="23">
        <f t="shared" si="2"/>
        <v>50</v>
      </c>
      <c r="K40" s="24"/>
      <c r="L40" s="23">
        <f t="shared" si="3"/>
        <v>0</v>
      </c>
      <c r="M40" s="42"/>
      <c r="N40" s="42"/>
    </row>
    <row r="41" spans="1:14" s="5" customFormat="1" x14ac:dyDescent="0.25">
      <c r="A41" s="76"/>
      <c r="B41" s="73"/>
      <c r="C41" s="2" t="s">
        <v>20</v>
      </c>
      <c r="D41" s="15">
        <v>44</v>
      </c>
      <c r="E41" s="16">
        <v>10</v>
      </c>
      <c r="F41" s="23">
        <f t="shared" si="0"/>
        <v>22.727272727272727</v>
      </c>
      <c r="G41" s="24">
        <v>14</v>
      </c>
      <c r="H41" s="23">
        <f t="shared" si="1"/>
        <v>31.818181818181817</v>
      </c>
      <c r="I41" s="24">
        <v>20</v>
      </c>
      <c r="J41" s="23">
        <f t="shared" si="2"/>
        <v>45.454545454545453</v>
      </c>
      <c r="K41" s="24"/>
      <c r="L41" s="23">
        <f t="shared" si="3"/>
        <v>0</v>
      </c>
      <c r="M41" s="42"/>
      <c r="N41" s="42"/>
    </row>
    <row r="42" spans="1:14" s="5" customFormat="1" x14ac:dyDescent="0.25">
      <c r="A42" s="76"/>
      <c r="B42" s="73"/>
      <c r="C42" s="2" t="s">
        <v>34</v>
      </c>
      <c r="D42" s="18">
        <v>42</v>
      </c>
      <c r="E42" s="16">
        <v>11</v>
      </c>
      <c r="F42" s="23">
        <f t="shared" si="0"/>
        <v>26.190476190476193</v>
      </c>
      <c r="G42" s="24">
        <v>10</v>
      </c>
      <c r="H42" s="23">
        <f t="shared" si="1"/>
        <v>23.809523809523807</v>
      </c>
      <c r="I42" s="24">
        <v>21</v>
      </c>
      <c r="J42" s="23">
        <f t="shared" si="2"/>
        <v>50</v>
      </c>
      <c r="K42" s="24"/>
      <c r="L42" s="23">
        <f t="shared" si="3"/>
        <v>0</v>
      </c>
      <c r="M42" s="42"/>
      <c r="N42" s="42"/>
    </row>
    <row r="43" spans="1:14" s="7" customFormat="1" ht="14.25" x14ac:dyDescent="0.2">
      <c r="A43" s="76"/>
      <c r="B43" s="73"/>
      <c r="C43" s="2">
        <v>9</v>
      </c>
      <c r="D43" s="39">
        <f>SUM(D40:D42)</f>
        <v>130</v>
      </c>
      <c r="E43" s="39">
        <f>SUM(E40:E42)</f>
        <v>34</v>
      </c>
      <c r="F43" s="25">
        <f t="shared" si="0"/>
        <v>26.153846153846157</v>
      </c>
      <c r="G43" s="39">
        <f>SUM(G40:G42)</f>
        <v>33</v>
      </c>
      <c r="H43" s="25">
        <f t="shared" si="1"/>
        <v>25.384615384615383</v>
      </c>
      <c r="I43" s="39">
        <f>SUM(I40:I42)</f>
        <v>63</v>
      </c>
      <c r="J43" s="25">
        <f t="shared" si="2"/>
        <v>48.46153846153846</v>
      </c>
      <c r="K43" s="39">
        <f>SUM(K40:K42)</f>
        <v>0</v>
      </c>
      <c r="L43" s="25">
        <f t="shared" si="3"/>
        <v>0</v>
      </c>
      <c r="M43" s="39"/>
      <c r="N43" s="39"/>
    </row>
    <row r="44" spans="1:14" x14ac:dyDescent="0.25">
      <c r="A44" s="75" t="s">
        <v>21</v>
      </c>
      <c r="B44" s="75"/>
      <c r="C44" s="75"/>
      <c r="D44" s="41">
        <f>D35+D39+D43</f>
        <v>359</v>
      </c>
      <c r="E44" s="41">
        <f>E35+E39+E43</f>
        <v>102</v>
      </c>
      <c r="F44" s="8">
        <f t="shared" si="0"/>
        <v>28.412256267409468</v>
      </c>
      <c r="G44" s="41">
        <f>G35+G39+G43</f>
        <v>148</v>
      </c>
      <c r="H44" s="21">
        <f t="shared" si="1"/>
        <v>41.225626740947078</v>
      </c>
      <c r="I44" s="41">
        <f>I35+I39+I43</f>
        <v>109</v>
      </c>
      <c r="J44" s="21">
        <f t="shared" si="2"/>
        <v>30.362116991643457</v>
      </c>
      <c r="K44" s="41">
        <f>K35+K39+K43</f>
        <v>0</v>
      </c>
      <c r="L44" s="21">
        <f t="shared" si="3"/>
        <v>0</v>
      </c>
      <c r="M44" s="41">
        <f>SUM(M32:M43)</f>
        <v>0</v>
      </c>
      <c r="N44" s="8"/>
    </row>
    <row r="45" spans="1:14" s="5" customFormat="1" x14ac:dyDescent="0.25">
      <c r="A45" s="76">
        <v>4</v>
      </c>
      <c r="B45" s="73" t="s">
        <v>28</v>
      </c>
      <c r="C45" s="2" t="s">
        <v>16</v>
      </c>
      <c r="D45" s="15">
        <v>39</v>
      </c>
      <c r="E45" s="16">
        <v>10</v>
      </c>
      <c r="F45" s="23">
        <f t="shared" si="0"/>
        <v>25.641025641025639</v>
      </c>
      <c r="G45" s="24">
        <v>20</v>
      </c>
      <c r="H45" s="23">
        <f t="shared" si="1"/>
        <v>51.282051282051277</v>
      </c>
      <c r="I45" s="24">
        <v>9</v>
      </c>
      <c r="J45" s="23">
        <f t="shared" si="2"/>
        <v>23.076923076923077</v>
      </c>
      <c r="K45" s="24"/>
      <c r="L45" s="23">
        <f t="shared" si="3"/>
        <v>0</v>
      </c>
      <c r="M45" s="24">
        <v>0</v>
      </c>
      <c r="N45" s="24">
        <v>0</v>
      </c>
    </row>
    <row r="46" spans="1:14" s="5" customFormat="1" x14ac:dyDescent="0.25">
      <c r="A46" s="76"/>
      <c r="B46" s="73"/>
      <c r="C46" s="2" t="s">
        <v>17</v>
      </c>
      <c r="D46" s="15">
        <v>38</v>
      </c>
      <c r="E46" s="16">
        <v>4</v>
      </c>
      <c r="F46" s="23">
        <f t="shared" si="0"/>
        <v>10.526315789473683</v>
      </c>
      <c r="G46" s="24">
        <v>16</v>
      </c>
      <c r="H46" s="23">
        <f t="shared" si="1"/>
        <v>42.105263157894733</v>
      </c>
      <c r="I46" s="24">
        <v>17</v>
      </c>
      <c r="J46" s="23">
        <f t="shared" si="2"/>
        <v>44.736842105263158</v>
      </c>
      <c r="K46" s="24">
        <v>2</v>
      </c>
      <c r="L46" s="23">
        <f t="shared" si="3"/>
        <v>5.2631578947368416</v>
      </c>
      <c r="M46" s="24">
        <v>0</v>
      </c>
      <c r="N46" s="24">
        <v>0</v>
      </c>
    </row>
    <row r="47" spans="1:14" s="5" customFormat="1" x14ac:dyDescent="0.25">
      <c r="A47" s="76"/>
      <c r="B47" s="73"/>
      <c r="C47" s="2" t="s">
        <v>18</v>
      </c>
      <c r="D47" s="15">
        <v>36</v>
      </c>
      <c r="E47" s="16">
        <v>10</v>
      </c>
      <c r="F47" s="23">
        <f t="shared" si="0"/>
        <v>27.777777777777779</v>
      </c>
      <c r="G47" s="24">
        <v>20</v>
      </c>
      <c r="H47" s="23">
        <f t="shared" si="1"/>
        <v>55.555555555555557</v>
      </c>
      <c r="I47" s="24">
        <v>6</v>
      </c>
      <c r="J47" s="23">
        <f t="shared" si="2"/>
        <v>16.666666666666664</v>
      </c>
      <c r="K47" s="24"/>
      <c r="L47" s="23">
        <f t="shared" si="3"/>
        <v>0</v>
      </c>
      <c r="M47" s="24">
        <v>0</v>
      </c>
      <c r="N47" s="24">
        <v>0</v>
      </c>
    </row>
    <row r="48" spans="1:14" s="29" customFormat="1" x14ac:dyDescent="0.25">
      <c r="A48" s="76"/>
      <c r="B48" s="73"/>
      <c r="C48" s="2">
        <v>8</v>
      </c>
      <c r="D48" s="39">
        <f>SUM(D45:D47)</f>
        <v>113</v>
      </c>
      <c r="E48" s="39">
        <f>SUM(E45:E47)</f>
        <v>24</v>
      </c>
      <c r="F48" s="25">
        <f t="shared" si="0"/>
        <v>21.238938053097346</v>
      </c>
      <c r="G48" s="39">
        <f>SUM(G45:G47)</f>
        <v>56</v>
      </c>
      <c r="H48" s="25">
        <f t="shared" si="1"/>
        <v>49.557522123893804</v>
      </c>
      <c r="I48" s="39">
        <f>SUM(I45:I47)</f>
        <v>32</v>
      </c>
      <c r="J48" s="25">
        <f t="shared" si="2"/>
        <v>28.318584070796462</v>
      </c>
      <c r="K48" s="39">
        <f>SUM(K45:K47)</f>
        <v>2</v>
      </c>
      <c r="L48" s="25">
        <f t="shared" si="3"/>
        <v>1.7699115044247788</v>
      </c>
      <c r="M48" s="39"/>
      <c r="N48" s="39"/>
    </row>
    <row r="49" spans="1:14" s="5" customFormat="1" x14ac:dyDescent="0.25">
      <c r="A49" s="76"/>
      <c r="B49" s="73"/>
      <c r="C49" s="2" t="s">
        <v>19</v>
      </c>
      <c r="D49" s="15">
        <v>44</v>
      </c>
      <c r="E49" s="19">
        <v>5</v>
      </c>
      <c r="F49" s="23">
        <f t="shared" si="0"/>
        <v>11.363636363636363</v>
      </c>
      <c r="G49" s="28">
        <v>26</v>
      </c>
      <c r="H49" s="23">
        <f t="shared" si="1"/>
        <v>59.090909090909093</v>
      </c>
      <c r="I49" s="28">
        <v>13</v>
      </c>
      <c r="J49" s="23">
        <f t="shared" si="2"/>
        <v>29.545454545454547</v>
      </c>
      <c r="K49" s="24"/>
      <c r="L49" s="23">
        <f t="shared" si="3"/>
        <v>0</v>
      </c>
      <c r="M49" s="24">
        <v>0</v>
      </c>
      <c r="N49" s="42"/>
    </row>
    <row r="50" spans="1:14" s="5" customFormat="1" x14ac:dyDescent="0.25">
      <c r="A50" s="76"/>
      <c r="B50" s="73"/>
      <c r="C50" s="2" t="s">
        <v>20</v>
      </c>
      <c r="D50" s="15">
        <v>44</v>
      </c>
      <c r="E50" s="16">
        <v>4</v>
      </c>
      <c r="F50" s="23">
        <f t="shared" si="0"/>
        <v>9.0909090909090917</v>
      </c>
      <c r="G50" s="24">
        <v>22</v>
      </c>
      <c r="H50" s="23">
        <f t="shared" si="1"/>
        <v>50</v>
      </c>
      <c r="I50" s="24">
        <v>17</v>
      </c>
      <c r="J50" s="23">
        <f t="shared" si="2"/>
        <v>38.636363636363633</v>
      </c>
      <c r="K50" s="24">
        <v>1</v>
      </c>
      <c r="L50" s="23">
        <f t="shared" si="3"/>
        <v>2.2727272727272729</v>
      </c>
      <c r="M50" s="24">
        <v>0</v>
      </c>
      <c r="N50" s="42"/>
    </row>
    <row r="51" spans="1:14" s="5" customFormat="1" x14ac:dyDescent="0.25">
      <c r="A51" s="76"/>
      <c r="B51" s="73"/>
      <c r="C51" s="2" t="s">
        <v>34</v>
      </c>
      <c r="D51" s="15">
        <v>42</v>
      </c>
      <c r="E51" s="16">
        <v>5</v>
      </c>
      <c r="F51" s="23">
        <f t="shared" si="0"/>
        <v>11.904761904761903</v>
      </c>
      <c r="G51" s="24">
        <v>23</v>
      </c>
      <c r="H51" s="23">
        <f t="shared" si="1"/>
        <v>54.761904761904766</v>
      </c>
      <c r="I51" s="24">
        <v>14</v>
      </c>
      <c r="J51" s="23">
        <f t="shared" si="2"/>
        <v>33.333333333333329</v>
      </c>
      <c r="K51" s="24"/>
      <c r="L51" s="23">
        <f t="shared" si="3"/>
        <v>0</v>
      </c>
      <c r="M51" s="24">
        <v>0</v>
      </c>
      <c r="N51" s="42"/>
    </row>
    <row r="52" spans="1:14" s="29" customFormat="1" x14ac:dyDescent="0.25">
      <c r="A52" s="76"/>
      <c r="B52" s="73"/>
      <c r="C52" s="2">
        <v>9</v>
      </c>
      <c r="D52" s="39">
        <f>SUM(D49:D51)</f>
        <v>130</v>
      </c>
      <c r="E52" s="39">
        <f>SUM(E49:E51)</f>
        <v>14</v>
      </c>
      <c r="F52" s="25">
        <f t="shared" si="0"/>
        <v>10.76923076923077</v>
      </c>
      <c r="G52" s="39">
        <f>SUM(G49:G51)</f>
        <v>71</v>
      </c>
      <c r="H52" s="25">
        <f t="shared" si="1"/>
        <v>54.615384615384613</v>
      </c>
      <c r="I52" s="39">
        <f>SUM(I49:I51)</f>
        <v>44</v>
      </c>
      <c r="J52" s="25">
        <f t="shared" si="2"/>
        <v>33.846153846153847</v>
      </c>
      <c r="K52" s="39">
        <f>SUM(K49:K51)</f>
        <v>1</v>
      </c>
      <c r="L52" s="25">
        <f t="shared" si="3"/>
        <v>0.76923076923076927</v>
      </c>
      <c r="M52" s="39"/>
      <c r="N52" s="39"/>
    </row>
    <row r="53" spans="1:14" x14ac:dyDescent="0.25">
      <c r="A53" s="75" t="s">
        <v>21</v>
      </c>
      <c r="B53" s="75"/>
      <c r="C53" s="75"/>
      <c r="D53" s="41">
        <f>D48+D52</f>
        <v>243</v>
      </c>
      <c r="E53" s="41">
        <f>E48+E52</f>
        <v>38</v>
      </c>
      <c r="F53" s="8">
        <f t="shared" si="0"/>
        <v>15.637860082304528</v>
      </c>
      <c r="G53" s="41">
        <f>G48+G52</f>
        <v>127</v>
      </c>
      <c r="H53" s="21">
        <f t="shared" si="1"/>
        <v>52.2633744855967</v>
      </c>
      <c r="I53" s="41">
        <f>I48+I52</f>
        <v>76</v>
      </c>
      <c r="J53" s="21">
        <f t="shared" si="2"/>
        <v>31.275720164609055</v>
      </c>
      <c r="K53" s="41">
        <f>K48+K52</f>
        <v>3</v>
      </c>
      <c r="L53" s="21">
        <f t="shared" si="3"/>
        <v>1.2345679012345678</v>
      </c>
      <c r="M53" s="41">
        <f>SUM(M41:M52)</f>
        <v>0</v>
      </c>
      <c r="N53" s="8"/>
    </row>
    <row r="54" spans="1:14" x14ac:dyDescent="0.25">
      <c r="A54" s="76">
        <v>5</v>
      </c>
      <c r="B54" s="73" t="s">
        <v>41</v>
      </c>
      <c r="C54" s="2" t="s">
        <v>13</v>
      </c>
      <c r="D54" s="15">
        <v>37</v>
      </c>
      <c r="E54" s="16">
        <v>12</v>
      </c>
      <c r="F54" s="23">
        <f t="shared" si="0"/>
        <v>32.432432432432435</v>
      </c>
      <c r="G54" s="24">
        <v>15</v>
      </c>
      <c r="H54" s="23">
        <f t="shared" si="1"/>
        <v>40.54054054054054</v>
      </c>
      <c r="I54" s="24">
        <v>10</v>
      </c>
      <c r="J54" s="23">
        <f t="shared" si="2"/>
        <v>27.027027027027028</v>
      </c>
      <c r="K54" s="24"/>
      <c r="L54" s="23">
        <f t="shared" si="3"/>
        <v>0</v>
      </c>
      <c r="M54" s="24">
        <v>0</v>
      </c>
      <c r="N54" s="24">
        <v>0</v>
      </c>
    </row>
    <row r="55" spans="1:14" x14ac:dyDescent="0.25">
      <c r="A55" s="76"/>
      <c r="B55" s="73"/>
      <c r="C55" s="2" t="s">
        <v>14</v>
      </c>
      <c r="D55" s="15">
        <v>39</v>
      </c>
      <c r="E55" s="16">
        <v>10</v>
      </c>
      <c r="F55" s="23">
        <f t="shared" si="0"/>
        <v>25.641025641025639</v>
      </c>
      <c r="G55" s="24">
        <v>19</v>
      </c>
      <c r="H55" s="23">
        <f t="shared" si="1"/>
        <v>48.717948717948715</v>
      </c>
      <c r="I55" s="24">
        <v>10</v>
      </c>
      <c r="J55" s="23">
        <f t="shared" si="2"/>
        <v>25.641025641025639</v>
      </c>
      <c r="K55" s="24"/>
      <c r="L55" s="23">
        <f t="shared" si="3"/>
        <v>0</v>
      </c>
      <c r="M55" s="24">
        <v>0</v>
      </c>
      <c r="N55" s="24">
        <v>0</v>
      </c>
    </row>
    <row r="56" spans="1:14" x14ac:dyDescent="0.25">
      <c r="A56" s="76"/>
      <c r="B56" s="73"/>
      <c r="C56" s="2" t="s">
        <v>15</v>
      </c>
      <c r="D56" s="15">
        <v>40</v>
      </c>
      <c r="E56" s="16">
        <v>10</v>
      </c>
      <c r="F56" s="23">
        <f t="shared" si="0"/>
        <v>25</v>
      </c>
      <c r="G56" s="24">
        <v>20</v>
      </c>
      <c r="H56" s="23">
        <f t="shared" si="1"/>
        <v>50</v>
      </c>
      <c r="I56" s="24">
        <v>10</v>
      </c>
      <c r="J56" s="23">
        <f t="shared" si="2"/>
        <v>25</v>
      </c>
      <c r="K56" s="24"/>
      <c r="L56" s="23">
        <f t="shared" si="3"/>
        <v>0</v>
      </c>
      <c r="M56" s="24">
        <v>0</v>
      </c>
      <c r="N56" s="24">
        <v>0</v>
      </c>
    </row>
    <row r="57" spans="1:14" s="7" customFormat="1" ht="14.25" x14ac:dyDescent="0.2">
      <c r="A57" s="76"/>
      <c r="B57" s="73"/>
      <c r="C57" s="2">
        <v>7</v>
      </c>
      <c r="D57" s="39">
        <f>SUM(D54:D56)</f>
        <v>116</v>
      </c>
      <c r="E57" s="39">
        <f>SUM(E54:E56)</f>
        <v>32</v>
      </c>
      <c r="F57" s="25">
        <f t="shared" si="0"/>
        <v>27.586206896551722</v>
      </c>
      <c r="G57" s="39">
        <f>SUM(G54:G56)</f>
        <v>54</v>
      </c>
      <c r="H57" s="25">
        <f t="shared" si="1"/>
        <v>46.551724137931032</v>
      </c>
      <c r="I57" s="39">
        <f>SUM(I54:I56)</f>
        <v>30</v>
      </c>
      <c r="J57" s="25">
        <f t="shared" si="2"/>
        <v>25.862068965517242</v>
      </c>
      <c r="K57" s="39">
        <f>SUM(K54:K56)</f>
        <v>0</v>
      </c>
      <c r="L57" s="25">
        <f t="shared" si="3"/>
        <v>0</v>
      </c>
      <c r="M57" s="39">
        <f>SUM(M54:M56)</f>
        <v>0</v>
      </c>
      <c r="N57" s="39"/>
    </row>
    <row r="58" spans="1:14" x14ac:dyDescent="0.25">
      <c r="A58" s="76"/>
      <c r="B58" s="73"/>
      <c r="C58" s="2" t="s">
        <v>16</v>
      </c>
      <c r="D58" s="42">
        <v>39</v>
      </c>
      <c r="E58" s="42">
        <v>13</v>
      </c>
      <c r="F58" s="23">
        <f t="shared" si="0"/>
        <v>33.333333333333329</v>
      </c>
      <c r="G58" s="42">
        <v>17</v>
      </c>
      <c r="H58" s="23">
        <f t="shared" si="1"/>
        <v>43.589743589743591</v>
      </c>
      <c r="I58" s="42">
        <v>9</v>
      </c>
      <c r="J58" s="23">
        <f t="shared" si="2"/>
        <v>23.076923076923077</v>
      </c>
      <c r="K58" s="42"/>
      <c r="L58" s="23">
        <f t="shared" si="3"/>
        <v>0</v>
      </c>
      <c r="M58" s="42"/>
      <c r="N58" s="42"/>
    </row>
    <row r="59" spans="1:14" x14ac:dyDescent="0.25">
      <c r="A59" s="76"/>
      <c r="B59" s="73"/>
      <c r="C59" s="2" t="s">
        <v>17</v>
      </c>
      <c r="D59" s="42">
        <v>38</v>
      </c>
      <c r="E59" s="42">
        <v>6</v>
      </c>
      <c r="F59" s="23">
        <f t="shared" si="0"/>
        <v>15.789473684210526</v>
      </c>
      <c r="G59" s="42">
        <v>22</v>
      </c>
      <c r="H59" s="23">
        <f t="shared" si="1"/>
        <v>57.894736842105267</v>
      </c>
      <c r="I59" s="42">
        <v>10</v>
      </c>
      <c r="J59" s="23">
        <f t="shared" si="2"/>
        <v>26.315789473684209</v>
      </c>
      <c r="K59" s="42"/>
      <c r="L59" s="23">
        <f t="shared" si="3"/>
        <v>0</v>
      </c>
      <c r="M59" s="42"/>
      <c r="N59" s="42"/>
    </row>
    <row r="60" spans="1:14" x14ac:dyDescent="0.25">
      <c r="A60" s="76"/>
      <c r="B60" s="73"/>
      <c r="C60" s="2" t="s">
        <v>18</v>
      </c>
      <c r="D60" s="42">
        <v>36</v>
      </c>
      <c r="E60" s="42">
        <v>7</v>
      </c>
      <c r="F60" s="23">
        <f t="shared" si="0"/>
        <v>19.444444444444446</v>
      </c>
      <c r="G60" s="42">
        <v>19</v>
      </c>
      <c r="H60" s="23">
        <f t="shared" si="1"/>
        <v>52.777777777777779</v>
      </c>
      <c r="I60" s="42">
        <v>10</v>
      </c>
      <c r="J60" s="23">
        <f t="shared" si="2"/>
        <v>27.777777777777779</v>
      </c>
      <c r="K60" s="42"/>
      <c r="L60" s="23">
        <f t="shared" si="3"/>
        <v>0</v>
      </c>
      <c r="M60" s="42"/>
      <c r="N60" s="42"/>
    </row>
    <row r="61" spans="1:14" s="7" customFormat="1" ht="14.25" x14ac:dyDescent="0.2">
      <c r="A61" s="76"/>
      <c r="B61" s="73"/>
      <c r="C61" s="2">
        <v>8</v>
      </c>
      <c r="D61" s="39">
        <f>SUM(D58:D60)</f>
        <v>113</v>
      </c>
      <c r="E61" s="39">
        <f>E58+E59+E60</f>
        <v>26</v>
      </c>
      <c r="F61" s="25">
        <f t="shared" si="0"/>
        <v>23.008849557522122</v>
      </c>
      <c r="G61" s="39">
        <f>G58+G59+G60</f>
        <v>58</v>
      </c>
      <c r="H61" s="25">
        <f t="shared" si="1"/>
        <v>51.327433628318587</v>
      </c>
      <c r="I61" s="39">
        <f>I58+I59+I60</f>
        <v>29</v>
      </c>
      <c r="J61" s="25">
        <f t="shared" si="2"/>
        <v>25.663716814159294</v>
      </c>
      <c r="K61" s="39">
        <v>0</v>
      </c>
      <c r="L61" s="25">
        <f t="shared" si="3"/>
        <v>0</v>
      </c>
      <c r="M61" s="39"/>
      <c r="N61" s="39"/>
    </row>
    <row r="62" spans="1:14" x14ac:dyDescent="0.25">
      <c r="A62" s="76"/>
      <c r="B62" s="73"/>
      <c r="C62" s="2" t="s">
        <v>19</v>
      </c>
      <c r="D62" s="15">
        <v>44</v>
      </c>
      <c r="E62" s="16">
        <v>14</v>
      </c>
      <c r="F62" s="23">
        <f t="shared" si="0"/>
        <v>31.818181818181817</v>
      </c>
      <c r="G62" s="24">
        <v>8</v>
      </c>
      <c r="H62" s="23">
        <f t="shared" si="1"/>
        <v>18.181818181818183</v>
      </c>
      <c r="I62" s="24">
        <v>22</v>
      </c>
      <c r="J62" s="23">
        <f t="shared" si="2"/>
        <v>50</v>
      </c>
      <c r="K62" s="24"/>
      <c r="L62" s="23">
        <f t="shared" si="3"/>
        <v>0</v>
      </c>
      <c r="M62" s="42"/>
      <c r="N62" s="42"/>
    </row>
    <row r="63" spans="1:14" x14ac:dyDescent="0.25">
      <c r="A63" s="76"/>
      <c r="B63" s="73"/>
      <c r="C63" s="2" t="s">
        <v>20</v>
      </c>
      <c r="D63" s="15">
        <v>44</v>
      </c>
      <c r="E63" s="16">
        <v>14</v>
      </c>
      <c r="F63" s="23">
        <f t="shared" si="0"/>
        <v>31.818181818181817</v>
      </c>
      <c r="G63" s="24">
        <v>10</v>
      </c>
      <c r="H63" s="23">
        <f t="shared" si="1"/>
        <v>22.727272727272727</v>
      </c>
      <c r="I63" s="24">
        <v>20</v>
      </c>
      <c r="J63" s="23">
        <f t="shared" si="2"/>
        <v>45.454545454545453</v>
      </c>
      <c r="K63" s="24"/>
      <c r="L63" s="23">
        <f t="shared" si="3"/>
        <v>0</v>
      </c>
      <c r="M63" s="42"/>
      <c r="N63" s="42"/>
    </row>
    <row r="64" spans="1:14" x14ac:dyDescent="0.25">
      <c r="A64" s="76"/>
      <c r="B64" s="73"/>
      <c r="C64" s="2" t="s">
        <v>34</v>
      </c>
      <c r="D64" s="15">
        <v>42</v>
      </c>
      <c r="E64" s="16">
        <v>11</v>
      </c>
      <c r="F64" s="23">
        <f t="shared" si="0"/>
        <v>26.190476190476193</v>
      </c>
      <c r="G64" s="24">
        <v>10</v>
      </c>
      <c r="H64" s="23">
        <f t="shared" si="1"/>
        <v>23.809523809523807</v>
      </c>
      <c r="I64" s="24">
        <v>21</v>
      </c>
      <c r="J64" s="23">
        <f t="shared" si="2"/>
        <v>50</v>
      </c>
      <c r="K64" s="24"/>
      <c r="L64" s="23">
        <f t="shared" si="3"/>
        <v>0</v>
      </c>
      <c r="M64" s="42"/>
      <c r="N64" s="42"/>
    </row>
    <row r="65" spans="1:14" s="7" customFormat="1" ht="14.25" x14ac:dyDescent="0.2">
      <c r="A65" s="76"/>
      <c r="B65" s="73"/>
      <c r="C65" s="2">
        <v>9</v>
      </c>
      <c r="D65" s="39">
        <f>SUM(D62:D64)</f>
        <v>130</v>
      </c>
      <c r="E65" s="39">
        <f>SUM(E62:E64)</f>
        <v>39</v>
      </c>
      <c r="F65" s="25">
        <f t="shared" si="0"/>
        <v>30</v>
      </c>
      <c r="G65" s="39">
        <f>SUM(G62:G64)</f>
        <v>28</v>
      </c>
      <c r="H65" s="25">
        <f t="shared" si="1"/>
        <v>21.53846153846154</v>
      </c>
      <c r="I65" s="39">
        <f>SUM(I62:I64)</f>
        <v>63</v>
      </c>
      <c r="J65" s="25">
        <f t="shared" si="2"/>
        <v>48.46153846153846</v>
      </c>
      <c r="K65" s="39">
        <f>SUM(K62:K64)</f>
        <v>0</v>
      </c>
      <c r="L65" s="25">
        <f t="shared" si="3"/>
        <v>0</v>
      </c>
      <c r="M65" s="39"/>
      <c r="N65" s="39"/>
    </row>
    <row r="66" spans="1:14" x14ac:dyDescent="0.25">
      <c r="A66" s="75" t="s">
        <v>21</v>
      </c>
      <c r="B66" s="75"/>
      <c r="C66" s="75"/>
      <c r="D66" s="41">
        <f>D57+D61+D65</f>
        <v>359</v>
      </c>
      <c r="E66" s="41">
        <f>E57+E61+E65</f>
        <v>97</v>
      </c>
      <c r="F66" s="8">
        <f t="shared" si="0"/>
        <v>27.019498607242337</v>
      </c>
      <c r="G66" s="41">
        <f>G57+G61+G65</f>
        <v>140</v>
      </c>
      <c r="H66" s="21">
        <f t="shared" si="1"/>
        <v>38.997214484679667</v>
      </c>
      <c r="I66" s="41">
        <f>I57+I61+I65</f>
        <v>122</v>
      </c>
      <c r="J66" s="21">
        <f t="shared" si="2"/>
        <v>33.983286908077993</v>
      </c>
      <c r="K66" s="41">
        <f>K57+K61+K65</f>
        <v>0</v>
      </c>
      <c r="L66" s="21">
        <f t="shared" si="3"/>
        <v>0</v>
      </c>
      <c r="M66" s="41">
        <f>SUM(M54:M65)</f>
        <v>0</v>
      </c>
      <c r="N66" s="8"/>
    </row>
    <row r="67" spans="1:14" x14ac:dyDescent="0.25">
      <c r="A67" s="76">
        <v>6</v>
      </c>
      <c r="B67" s="73" t="s">
        <v>42</v>
      </c>
      <c r="C67" s="2" t="s">
        <v>13</v>
      </c>
      <c r="D67" s="15">
        <v>37</v>
      </c>
      <c r="E67" s="15">
        <v>4</v>
      </c>
      <c r="F67" s="23">
        <f t="shared" si="0"/>
        <v>10.810810810810811</v>
      </c>
      <c r="G67" s="31">
        <v>12</v>
      </c>
      <c r="H67" s="23">
        <f t="shared" si="1"/>
        <v>32.432432432432435</v>
      </c>
      <c r="I67" s="31">
        <v>19</v>
      </c>
      <c r="J67" s="23">
        <f t="shared" si="2"/>
        <v>51.351351351351347</v>
      </c>
      <c r="K67" s="31">
        <v>2</v>
      </c>
      <c r="L67" s="23">
        <f t="shared" si="3"/>
        <v>5.4054054054054053</v>
      </c>
      <c r="M67" s="31">
        <v>0</v>
      </c>
      <c r="N67" s="31">
        <v>0</v>
      </c>
    </row>
    <row r="68" spans="1:14" x14ac:dyDescent="0.25">
      <c r="A68" s="76"/>
      <c r="B68" s="73"/>
      <c r="C68" s="2" t="s">
        <v>14</v>
      </c>
      <c r="D68" s="15">
        <v>39</v>
      </c>
      <c r="E68" s="15">
        <v>15</v>
      </c>
      <c r="F68" s="23">
        <f t="shared" si="0"/>
        <v>38.461538461538467</v>
      </c>
      <c r="G68" s="31">
        <v>15</v>
      </c>
      <c r="H68" s="23">
        <f t="shared" si="1"/>
        <v>38.461538461538467</v>
      </c>
      <c r="I68" s="31">
        <v>8</v>
      </c>
      <c r="J68" s="23">
        <f t="shared" si="2"/>
        <v>20.512820512820511</v>
      </c>
      <c r="K68" s="31">
        <v>1</v>
      </c>
      <c r="L68" s="23">
        <f t="shared" si="3"/>
        <v>2.5641025641025639</v>
      </c>
      <c r="M68" s="31">
        <v>0</v>
      </c>
      <c r="N68" s="31">
        <v>0</v>
      </c>
    </row>
    <row r="69" spans="1:14" x14ac:dyDescent="0.25">
      <c r="A69" s="76"/>
      <c r="B69" s="73"/>
      <c r="C69" s="2" t="s">
        <v>15</v>
      </c>
      <c r="D69" s="15">
        <v>40</v>
      </c>
      <c r="E69" s="15">
        <v>5</v>
      </c>
      <c r="F69" s="23">
        <f t="shared" si="0"/>
        <v>12.5</v>
      </c>
      <c r="G69" s="31">
        <v>12</v>
      </c>
      <c r="H69" s="23">
        <f t="shared" si="1"/>
        <v>30</v>
      </c>
      <c r="I69" s="31">
        <v>21</v>
      </c>
      <c r="J69" s="23">
        <f t="shared" si="2"/>
        <v>52.5</v>
      </c>
      <c r="K69" s="31">
        <v>2</v>
      </c>
      <c r="L69" s="23">
        <f t="shared" si="3"/>
        <v>5</v>
      </c>
      <c r="M69" s="31">
        <v>0</v>
      </c>
      <c r="N69" s="31">
        <v>0</v>
      </c>
    </row>
    <row r="70" spans="1:14" x14ac:dyDescent="0.25">
      <c r="A70" s="76"/>
      <c r="B70" s="73"/>
      <c r="C70" s="2">
        <v>7</v>
      </c>
      <c r="D70" s="30">
        <v>116</v>
      </c>
      <c r="E70" s="30">
        <v>24</v>
      </c>
      <c r="F70" s="23">
        <f t="shared" si="0"/>
        <v>20.689655172413794</v>
      </c>
      <c r="G70" s="30">
        <v>39</v>
      </c>
      <c r="H70" s="23">
        <f t="shared" si="1"/>
        <v>33.620689655172413</v>
      </c>
      <c r="I70" s="30">
        <v>48</v>
      </c>
      <c r="J70" s="23">
        <f t="shared" si="2"/>
        <v>41.379310344827587</v>
      </c>
      <c r="K70" s="30">
        <v>5</v>
      </c>
      <c r="L70" s="23">
        <f t="shared" si="3"/>
        <v>4.3103448275862073</v>
      </c>
      <c r="M70" s="30">
        <v>0</v>
      </c>
      <c r="N70" s="30">
        <v>0</v>
      </c>
    </row>
    <row r="71" spans="1:14" x14ac:dyDescent="0.25">
      <c r="A71" s="76"/>
      <c r="B71" s="73"/>
      <c r="C71" s="2" t="s">
        <v>16</v>
      </c>
      <c r="D71" s="31">
        <v>39</v>
      </c>
      <c r="E71" s="31">
        <v>5</v>
      </c>
      <c r="F71" s="23">
        <f t="shared" ref="F71:F130" si="11">E71/D71*100</f>
        <v>12.820512820512819</v>
      </c>
      <c r="G71" s="31">
        <v>10</v>
      </c>
      <c r="H71" s="23">
        <f t="shared" ref="H71:H130" si="12">G71/D71*100</f>
        <v>25.641025641025639</v>
      </c>
      <c r="I71" s="31">
        <v>15</v>
      </c>
      <c r="J71" s="23">
        <f t="shared" ref="J71:J130" si="13">I71/D71*100</f>
        <v>38.461538461538467</v>
      </c>
      <c r="K71" s="31">
        <v>6</v>
      </c>
      <c r="L71" s="23">
        <f t="shared" ref="L71:L130" si="14">K71/D71*100</f>
        <v>15.384615384615385</v>
      </c>
      <c r="M71" s="31">
        <v>3</v>
      </c>
      <c r="N71" s="31">
        <v>7.7</v>
      </c>
    </row>
    <row r="72" spans="1:14" x14ac:dyDescent="0.25">
      <c r="A72" s="76"/>
      <c r="B72" s="73"/>
      <c r="C72" s="2" t="s">
        <v>17</v>
      </c>
      <c r="D72" s="31">
        <v>38</v>
      </c>
      <c r="E72" s="31">
        <v>2</v>
      </c>
      <c r="F72" s="23">
        <f t="shared" si="11"/>
        <v>5.2631578947368416</v>
      </c>
      <c r="G72" s="31">
        <v>10</v>
      </c>
      <c r="H72" s="23">
        <f t="shared" si="12"/>
        <v>26.315789473684209</v>
      </c>
      <c r="I72" s="31">
        <v>18</v>
      </c>
      <c r="J72" s="23">
        <f t="shared" si="13"/>
        <v>47.368421052631575</v>
      </c>
      <c r="K72" s="31">
        <v>5</v>
      </c>
      <c r="L72" s="23">
        <f t="shared" si="14"/>
        <v>13.157894736842104</v>
      </c>
      <c r="M72" s="31">
        <v>3</v>
      </c>
      <c r="N72" s="31">
        <v>7.8</v>
      </c>
    </row>
    <row r="73" spans="1:14" x14ac:dyDescent="0.25">
      <c r="A73" s="76"/>
      <c r="B73" s="73"/>
      <c r="C73" s="2" t="s">
        <v>18</v>
      </c>
      <c r="D73" s="31">
        <v>36</v>
      </c>
      <c r="E73" s="31">
        <v>5</v>
      </c>
      <c r="F73" s="23">
        <f t="shared" si="11"/>
        <v>13.888888888888889</v>
      </c>
      <c r="G73" s="31">
        <v>15</v>
      </c>
      <c r="H73" s="23">
        <f t="shared" si="12"/>
        <v>41.666666666666671</v>
      </c>
      <c r="I73" s="31">
        <v>14</v>
      </c>
      <c r="J73" s="23">
        <f t="shared" si="13"/>
        <v>38.888888888888893</v>
      </c>
      <c r="K73" s="31">
        <v>2</v>
      </c>
      <c r="L73" s="23">
        <f t="shared" si="14"/>
        <v>5.5555555555555554</v>
      </c>
      <c r="M73" s="31">
        <v>0</v>
      </c>
      <c r="N73" s="31">
        <v>0</v>
      </c>
    </row>
    <row r="74" spans="1:14" x14ac:dyDescent="0.25">
      <c r="A74" s="76"/>
      <c r="B74" s="73"/>
      <c r="C74" s="2">
        <v>8</v>
      </c>
      <c r="D74" s="30">
        <v>113</v>
      </c>
      <c r="E74" s="30">
        <v>12</v>
      </c>
      <c r="F74" s="23">
        <f t="shared" si="11"/>
        <v>10.619469026548673</v>
      </c>
      <c r="G74" s="30">
        <v>35</v>
      </c>
      <c r="H74" s="23">
        <f t="shared" si="12"/>
        <v>30.973451327433626</v>
      </c>
      <c r="I74" s="30">
        <v>47</v>
      </c>
      <c r="J74" s="23">
        <f t="shared" si="13"/>
        <v>41.592920353982301</v>
      </c>
      <c r="K74" s="30">
        <v>13</v>
      </c>
      <c r="L74" s="23">
        <f t="shared" si="14"/>
        <v>11.504424778761061</v>
      </c>
      <c r="M74" s="30">
        <v>6</v>
      </c>
      <c r="N74" s="30">
        <v>5.3</v>
      </c>
    </row>
    <row r="75" spans="1:14" x14ac:dyDescent="0.25">
      <c r="A75" s="76"/>
      <c r="B75" s="73"/>
      <c r="C75" s="2" t="s">
        <v>19</v>
      </c>
      <c r="D75" s="24">
        <v>44</v>
      </c>
      <c r="E75" s="24">
        <v>8</v>
      </c>
      <c r="F75" s="23">
        <f t="shared" si="11"/>
        <v>18.181818181818183</v>
      </c>
      <c r="G75" s="24">
        <v>18</v>
      </c>
      <c r="H75" s="23">
        <f t="shared" si="12"/>
        <v>40.909090909090914</v>
      </c>
      <c r="I75" s="24">
        <v>16</v>
      </c>
      <c r="J75" s="23">
        <f t="shared" si="13"/>
        <v>36.363636363636367</v>
      </c>
      <c r="K75" s="24">
        <v>2</v>
      </c>
      <c r="L75" s="23">
        <f t="shared" si="14"/>
        <v>4.5454545454545459</v>
      </c>
      <c r="M75" s="31">
        <v>0</v>
      </c>
      <c r="N75" s="31">
        <v>0</v>
      </c>
    </row>
    <row r="76" spans="1:14" x14ac:dyDescent="0.25">
      <c r="A76" s="76"/>
      <c r="B76" s="73"/>
      <c r="C76" s="2" t="s">
        <v>20</v>
      </c>
      <c r="D76" s="24">
        <v>44</v>
      </c>
      <c r="E76" s="24">
        <v>2</v>
      </c>
      <c r="F76" s="23">
        <f t="shared" si="11"/>
        <v>4.5454545454545459</v>
      </c>
      <c r="G76" s="24">
        <v>24</v>
      </c>
      <c r="H76" s="23">
        <f t="shared" si="12"/>
        <v>54.54545454545454</v>
      </c>
      <c r="I76" s="24">
        <v>17</v>
      </c>
      <c r="J76" s="23">
        <f t="shared" si="13"/>
        <v>38.636363636363633</v>
      </c>
      <c r="K76" s="24">
        <v>1</v>
      </c>
      <c r="L76" s="23">
        <f t="shared" si="14"/>
        <v>2.2727272727272729</v>
      </c>
      <c r="M76" s="31">
        <v>0</v>
      </c>
      <c r="N76" s="31">
        <v>0</v>
      </c>
    </row>
    <row r="77" spans="1:14" x14ac:dyDescent="0.25">
      <c r="A77" s="76"/>
      <c r="B77" s="73"/>
      <c r="C77" s="2" t="s">
        <v>34</v>
      </c>
      <c r="D77" s="24">
        <v>42</v>
      </c>
      <c r="E77" s="24">
        <v>12</v>
      </c>
      <c r="F77" s="23">
        <f t="shared" si="11"/>
        <v>28.571428571428569</v>
      </c>
      <c r="G77" s="24">
        <v>15</v>
      </c>
      <c r="H77" s="23">
        <f t="shared" si="12"/>
        <v>35.714285714285715</v>
      </c>
      <c r="I77" s="24">
        <v>15</v>
      </c>
      <c r="J77" s="23">
        <f t="shared" si="13"/>
        <v>35.714285714285715</v>
      </c>
      <c r="K77" s="24"/>
      <c r="L77" s="23">
        <f t="shared" si="14"/>
        <v>0</v>
      </c>
      <c r="M77" s="31">
        <v>0</v>
      </c>
      <c r="N77" s="31">
        <v>0</v>
      </c>
    </row>
    <row r="78" spans="1:14" s="5" customFormat="1" x14ac:dyDescent="0.25">
      <c r="A78" s="76"/>
      <c r="B78" s="73"/>
      <c r="C78" s="2">
        <v>9</v>
      </c>
      <c r="D78" s="27">
        <v>130</v>
      </c>
      <c r="E78" s="27">
        <v>22</v>
      </c>
      <c r="F78" s="23">
        <f t="shared" si="11"/>
        <v>16.923076923076923</v>
      </c>
      <c r="G78" s="27">
        <v>63</v>
      </c>
      <c r="H78" s="23">
        <f t="shared" si="12"/>
        <v>48.46153846153846</v>
      </c>
      <c r="I78" s="27">
        <v>42</v>
      </c>
      <c r="J78" s="23">
        <f t="shared" si="13"/>
        <v>32.307692307692307</v>
      </c>
      <c r="K78" s="27">
        <v>3</v>
      </c>
      <c r="L78" s="23">
        <f t="shared" si="14"/>
        <v>2.3076923076923079</v>
      </c>
      <c r="M78" s="30">
        <v>0</v>
      </c>
      <c r="N78" s="30">
        <v>0</v>
      </c>
    </row>
    <row r="79" spans="1:14" x14ac:dyDescent="0.25">
      <c r="A79" s="75" t="s">
        <v>21</v>
      </c>
      <c r="B79" s="75"/>
      <c r="C79" s="75"/>
      <c r="D79" s="41">
        <f>D70+D74+D78</f>
        <v>359</v>
      </c>
      <c r="E79" s="41">
        <f>E70+E74+E78</f>
        <v>58</v>
      </c>
      <c r="F79" s="8">
        <f t="shared" si="11"/>
        <v>16.15598885793872</v>
      </c>
      <c r="G79" s="41">
        <f>G70+G74+G78</f>
        <v>137</v>
      </c>
      <c r="H79" s="21">
        <f t="shared" si="12"/>
        <v>38.16155988857939</v>
      </c>
      <c r="I79" s="41">
        <f>I70+I74+I78</f>
        <v>137</v>
      </c>
      <c r="J79" s="21">
        <f t="shared" si="13"/>
        <v>38.16155988857939</v>
      </c>
      <c r="K79" s="41">
        <f>K70+K74+K78</f>
        <v>21</v>
      </c>
      <c r="L79" s="21">
        <f t="shared" si="14"/>
        <v>5.8495821727019495</v>
      </c>
      <c r="M79" s="41">
        <f>SUM(M67:M78)</f>
        <v>12</v>
      </c>
      <c r="N79" s="8"/>
    </row>
    <row r="80" spans="1:14" x14ac:dyDescent="0.25">
      <c r="A80" s="76">
        <v>7</v>
      </c>
      <c r="B80" s="73" t="s">
        <v>43</v>
      </c>
      <c r="C80" s="2" t="s">
        <v>13</v>
      </c>
      <c r="D80" s="15">
        <v>37</v>
      </c>
      <c r="E80" s="15">
        <v>13</v>
      </c>
      <c r="F80" s="23">
        <f t="shared" si="11"/>
        <v>35.135135135135137</v>
      </c>
      <c r="G80" s="31">
        <v>20</v>
      </c>
      <c r="H80" s="23">
        <f t="shared" si="12"/>
        <v>54.054054054054056</v>
      </c>
      <c r="I80" s="31">
        <v>4</v>
      </c>
      <c r="J80" s="23">
        <f t="shared" si="13"/>
        <v>10.810810810810811</v>
      </c>
      <c r="K80" s="31"/>
      <c r="L80" s="23">
        <f t="shared" si="14"/>
        <v>0</v>
      </c>
      <c r="M80" s="31">
        <v>0</v>
      </c>
      <c r="N80" s="31">
        <v>0</v>
      </c>
    </row>
    <row r="81" spans="1:14" x14ac:dyDescent="0.25">
      <c r="A81" s="76"/>
      <c r="B81" s="73"/>
      <c r="C81" s="2" t="s">
        <v>14</v>
      </c>
      <c r="D81" s="15">
        <v>39</v>
      </c>
      <c r="E81" s="15">
        <v>18</v>
      </c>
      <c r="F81" s="23">
        <f t="shared" si="11"/>
        <v>46.153846153846153</v>
      </c>
      <c r="G81" s="31">
        <v>19</v>
      </c>
      <c r="H81" s="23">
        <f t="shared" si="12"/>
        <v>48.717948717948715</v>
      </c>
      <c r="I81" s="31">
        <v>2</v>
      </c>
      <c r="J81" s="23">
        <f t="shared" si="13"/>
        <v>5.1282051282051277</v>
      </c>
      <c r="K81" s="31"/>
      <c r="L81" s="23">
        <f t="shared" si="14"/>
        <v>0</v>
      </c>
      <c r="M81" s="31">
        <v>0</v>
      </c>
      <c r="N81" s="31">
        <v>0</v>
      </c>
    </row>
    <row r="82" spans="1:14" x14ac:dyDescent="0.25">
      <c r="A82" s="76"/>
      <c r="B82" s="73"/>
      <c r="C82" s="2" t="s">
        <v>15</v>
      </c>
      <c r="D82" s="15">
        <v>40</v>
      </c>
      <c r="E82" s="15">
        <v>7</v>
      </c>
      <c r="F82" s="23">
        <f t="shared" si="11"/>
        <v>17.5</v>
      </c>
      <c r="G82" s="31">
        <v>15</v>
      </c>
      <c r="H82" s="23">
        <f t="shared" si="12"/>
        <v>37.5</v>
      </c>
      <c r="I82" s="31">
        <v>18</v>
      </c>
      <c r="J82" s="23">
        <f t="shared" si="13"/>
        <v>45</v>
      </c>
      <c r="K82" s="31"/>
      <c r="L82" s="23">
        <f t="shared" si="14"/>
        <v>0</v>
      </c>
      <c r="M82" s="31">
        <v>0</v>
      </c>
      <c r="N82" s="31">
        <v>0</v>
      </c>
    </row>
    <row r="83" spans="1:14" x14ac:dyDescent="0.25">
      <c r="A83" s="76"/>
      <c r="B83" s="73"/>
      <c r="C83" s="2">
        <v>7</v>
      </c>
      <c r="D83" s="30">
        <v>116</v>
      </c>
      <c r="E83" s="30">
        <v>38</v>
      </c>
      <c r="F83" s="23">
        <f t="shared" si="11"/>
        <v>32.758620689655174</v>
      </c>
      <c r="G83" s="30">
        <v>54</v>
      </c>
      <c r="H83" s="23">
        <f t="shared" si="12"/>
        <v>46.551724137931032</v>
      </c>
      <c r="I83" s="30">
        <v>24</v>
      </c>
      <c r="J83" s="23">
        <f t="shared" si="13"/>
        <v>20.689655172413794</v>
      </c>
      <c r="K83" s="30">
        <v>0</v>
      </c>
      <c r="L83" s="23">
        <f t="shared" si="14"/>
        <v>0</v>
      </c>
      <c r="M83" s="30">
        <v>0</v>
      </c>
      <c r="N83" s="30">
        <v>0</v>
      </c>
    </row>
    <row r="84" spans="1:14" ht="15" customHeight="1" x14ac:dyDescent="0.25">
      <c r="A84" s="76"/>
      <c r="B84" s="73"/>
      <c r="C84" s="2" t="s">
        <v>16</v>
      </c>
      <c r="D84" s="31">
        <v>39</v>
      </c>
      <c r="E84" s="31">
        <v>12</v>
      </c>
      <c r="F84" s="23">
        <f t="shared" si="11"/>
        <v>30.76923076923077</v>
      </c>
      <c r="G84" s="31">
        <v>20</v>
      </c>
      <c r="H84" s="23">
        <f t="shared" si="12"/>
        <v>51.282051282051277</v>
      </c>
      <c r="I84" s="31">
        <v>7</v>
      </c>
      <c r="J84" s="23">
        <f t="shared" si="13"/>
        <v>17.948717948717949</v>
      </c>
      <c r="K84" s="42"/>
      <c r="L84" s="23">
        <f t="shared" si="14"/>
        <v>0</v>
      </c>
      <c r="M84" s="42"/>
      <c r="N84" s="42"/>
    </row>
    <row r="85" spans="1:14" ht="15.75" customHeight="1" x14ac:dyDescent="0.25">
      <c r="A85" s="76"/>
      <c r="B85" s="73"/>
      <c r="C85" s="2" t="s">
        <v>17</v>
      </c>
      <c r="D85" s="31">
        <v>38</v>
      </c>
      <c r="E85" s="31">
        <v>10</v>
      </c>
      <c r="F85" s="23">
        <f t="shared" si="11"/>
        <v>26.315789473684209</v>
      </c>
      <c r="G85" s="31">
        <v>21</v>
      </c>
      <c r="H85" s="23">
        <f t="shared" si="12"/>
        <v>55.26315789473685</v>
      </c>
      <c r="I85" s="31">
        <v>7</v>
      </c>
      <c r="J85" s="23">
        <f t="shared" si="13"/>
        <v>18.421052631578945</v>
      </c>
      <c r="K85" s="42"/>
      <c r="L85" s="23">
        <f t="shared" si="14"/>
        <v>0</v>
      </c>
      <c r="M85" s="42"/>
      <c r="N85" s="42"/>
    </row>
    <row r="86" spans="1:14" ht="15" customHeight="1" x14ac:dyDescent="0.25">
      <c r="A86" s="76"/>
      <c r="B86" s="73"/>
      <c r="C86" s="2" t="s">
        <v>18</v>
      </c>
      <c r="D86" s="31">
        <v>36</v>
      </c>
      <c r="E86" s="31">
        <v>10</v>
      </c>
      <c r="F86" s="23">
        <f t="shared" si="11"/>
        <v>27.777777777777779</v>
      </c>
      <c r="G86" s="31">
        <v>19</v>
      </c>
      <c r="H86" s="23">
        <f t="shared" si="12"/>
        <v>52.777777777777779</v>
      </c>
      <c r="I86" s="31">
        <v>7</v>
      </c>
      <c r="J86" s="23">
        <f t="shared" si="13"/>
        <v>19.444444444444446</v>
      </c>
      <c r="K86" s="42"/>
      <c r="L86" s="23">
        <f t="shared" si="14"/>
        <v>0</v>
      </c>
      <c r="M86" s="42"/>
      <c r="N86" s="42"/>
    </row>
    <row r="87" spans="1:14" ht="15.75" customHeight="1" x14ac:dyDescent="0.25">
      <c r="A87" s="76"/>
      <c r="B87" s="73"/>
      <c r="C87" s="2">
        <v>8</v>
      </c>
      <c r="D87" s="30">
        <v>113</v>
      </c>
      <c r="E87" s="30">
        <v>32</v>
      </c>
      <c r="F87" s="23">
        <f t="shared" si="11"/>
        <v>28.318584070796462</v>
      </c>
      <c r="G87" s="30">
        <v>60</v>
      </c>
      <c r="H87" s="23">
        <f t="shared" si="12"/>
        <v>53.097345132743371</v>
      </c>
      <c r="I87" s="30">
        <v>21</v>
      </c>
      <c r="J87" s="23">
        <f t="shared" si="13"/>
        <v>18.584070796460178</v>
      </c>
      <c r="K87" s="39">
        <v>0</v>
      </c>
      <c r="L87" s="23">
        <f t="shared" si="14"/>
        <v>0</v>
      </c>
      <c r="M87" s="42"/>
      <c r="N87" s="42"/>
    </row>
    <row r="88" spans="1:14" ht="15" customHeight="1" x14ac:dyDescent="0.25">
      <c r="A88" s="76"/>
      <c r="B88" s="73"/>
      <c r="C88" s="2" t="s">
        <v>19</v>
      </c>
      <c r="D88" s="24">
        <v>44</v>
      </c>
      <c r="E88" s="24">
        <v>7</v>
      </c>
      <c r="F88" s="23">
        <f t="shared" si="11"/>
        <v>15.909090909090908</v>
      </c>
      <c r="G88" s="24">
        <v>15</v>
      </c>
      <c r="H88" s="23">
        <f t="shared" si="12"/>
        <v>34.090909090909086</v>
      </c>
      <c r="I88" s="24">
        <v>22</v>
      </c>
      <c r="J88" s="23">
        <f t="shared" si="13"/>
        <v>50</v>
      </c>
      <c r="K88" s="24"/>
      <c r="L88" s="23">
        <f t="shared" si="14"/>
        <v>0</v>
      </c>
      <c r="M88" s="31">
        <v>0</v>
      </c>
      <c r="N88" s="31">
        <v>0</v>
      </c>
    </row>
    <row r="89" spans="1:14" ht="15.75" customHeight="1" x14ac:dyDescent="0.25">
      <c r="A89" s="76"/>
      <c r="B89" s="73"/>
      <c r="C89" s="2" t="s">
        <v>20</v>
      </c>
      <c r="D89" s="24">
        <v>44</v>
      </c>
      <c r="E89" s="24">
        <v>5</v>
      </c>
      <c r="F89" s="23">
        <f t="shared" si="11"/>
        <v>11.363636363636363</v>
      </c>
      <c r="G89" s="24">
        <v>13</v>
      </c>
      <c r="H89" s="23">
        <f t="shared" si="12"/>
        <v>29.545454545454547</v>
      </c>
      <c r="I89" s="24">
        <v>26</v>
      </c>
      <c r="J89" s="23">
        <f t="shared" si="13"/>
        <v>59.090909090909093</v>
      </c>
      <c r="K89" s="24"/>
      <c r="L89" s="23">
        <f t="shared" si="14"/>
        <v>0</v>
      </c>
      <c r="M89" s="31">
        <v>0</v>
      </c>
      <c r="N89" s="31">
        <v>0</v>
      </c>
    </row>
    <row r="90" spans="1:14" x14ac:dyDescent="0.25">
      <c r="A90" s="76"/>
      <c r="B90" s="73"/>
      <c r="C90" s="2" t="s">
        <v>34</v>
      </c>
      <c r="D90" s="24">
        <v>42</v>
      </c>
      <c r="E90" s="24">
        <v>10</v>
      </c>
      <c r="F90" s="23">
        <f t="shared" si="11"/>
        <v>23.809523809523807</v>
      </c>
      <c r="G90" s="24">
        <v>17</v>
      </c>
      <c r="H90" s="23">
        <f t="shared" si="12"/>
        <v>40.476190476190474</v>
      </c>
      <c r="I90" s="24">
        <v>15</v>
      </c>
      <c r="J90" s="23">
        <f t="shared" si="13"/>
        <v>35.714285714285715</v>
      </c>
      <c r="K90" s="31"/>
      <c r="L90" s="23">
        <f t="shared" si="14"/>
        <v>0</v>
      </c>
      <c r="M90" s="42"/>
      <c r="N90" s="42"/>
    </row>
    <row r="91" spans="1:14" x14ac:dyDescent="0.25">
      <c r="A91" s="76"/>
      <c r="B91" s="73"/>
      <c r="C91" s="2">
        <v>9</v>
      </c>
      <c r="D91" s="27">
        <v>130</v>
      </c>
      <c r="E91" s="27">
        <v>22</v>
      </c>
      <c r="F91" s="23">
        <f t="shared" si="11"/>
        <v>16.923076923076923</v>
      </c>
      <c r="G91" s="27">
        <v>44</v>
      </c>
      <c r="H91" s="23">
        <f t="shared" si="12"/>
        <v>33.846153846153847</v>
      </c>
      <c r="I91" s="27">
        <v>64</v>
      </c>
      <c r="J91" s="23">
        <f t="shared" si="13"/>
        <v>49.230769230769234</v>
      </c>
      <c r="K91" s="27">
        <v>0</v>
      </c>
      <c r="L91" s="23">
        <f t="shared" si="14"/>
        <v>0</v>
      </c>
      <c r="M91" s="30">
        <v>0</v>
      </c>
      <c r="N91" s="42"/>
    </row>
    <row r="92" spans="1:14" x14ac:dyDescent="0.25">
      <c r="A92" s="75" t="s">
        <v>21</v>
      </c>
      <c r="B92" s="75"/>
      <c r="C92" s="75"/>
      <c r="D92" s="41">
        <f>D83+D87+D91</f>
        <v>359</v>
      </c>
      <c r="E92" s="41">
        <f>E83+E87+E91</f>
        <v>92</v>
      </c>
      <c r="F92" s="8">
        <f t="shared" si="11"/>
        <v>25.626740947075209</v>
      </c>
      <c r="G92" s="41">
        <f>G83+G87+G91</f>
        <v>158</v>
      </c>
      <c r="H92" s="21">
        <f t="shared" si="12"/>
        <v>44.01114206128134</v>
      </c>
      <c r="I92" s="41">
        <f>I83+I87+I91</f>
        <v>109</v>
      </c>
      <c r="J92" s="21">
        <f t="shared" si="13"/>
        <v>30.362116991643457</v>
      </c>
      <c r="K92" s="41">
        <f>K83+K87+K91</f>
        <v>0</v>
      </c>
      <c r="L92" s="21">
        <f t="shared" si="14"/>
        <v>0</v>
      </c>
      <c r="M92" s="41">
        <f>SUM(M80:M91)</f>
        <v>0</v>
      </c>
      <c r="N92" s="8"/>
    </row>
    <row r="93" spans="1:14" x14ac:dyDescent="0.25">
      <c r="A93" s="76">
        <v>8</v>
      </c>
      <c r="B93" s="73" t="s">
        <v>29</v>
      </c>
      <c r="C93" s="2" t="s">
        <v>13</v>
      </c>
      <c r="D93" s="15">
        <v>37</v>
      </c>
      <c r="E93" s="15">
        <v>12</v>
      </c>
      <c r="F93" s="23">
        <f t="shared" si="11"/>
        <v>32.432432432432435</v>
      </c>
      <c r="G93" s="31">
        <v>23</v>
      </c>
      <c r="H93" s="23">
        <f t="shared" si="12"/>
        <v>62.162162162162161</v>
      </c>
      <c r="I93" s="31">
        <v>2</v>
      </c>
      <c r="J93" s="23">
        <f t="shared" si="13"/>
        <v>5.4054054054054053</v>
      </c>
      <c r="K93" s="31"/>
      <c r="L93" s="23">
        <f t="shared" si="14"/>
        <v>0</v>
      </c>
      <c r="M93" s="31">
        <v>0</v>
      </c>
      <c r="N93" s="31">
        <v>0</v>
      </c>
    </row>
    <row r="94" spans="1:14" x14ac:dyDescent="0.25">
      <c r="A94" s="76"/>
      <c r="B94" s="73"/>
      <c r="C94" s="2" t="s">
        <v>14</v>
      </c>
      <c r="D94" s="15">
        <v>39</v>
      </c>
      <c r="E94" s="15">
        <v>18</v>
      </c>
      <c r="F94" s="23">
        <f t="shared" si="11"/>
        <v>46.153846153846153</v>
      </c>
      <c r="G94" s="31">
        <v>15</v>
      </c>
      <c r="H94" s="23">
        <f t="shared" si="12"/>
        <v>38.461538461538467</v>
      </c>
      <c r="I94" s="31">
        <v>6</v>
      </c>
      <c r="J94" s="23">
        <f t="shared" si="13"/>
        <v>15.384615384615385</v>
      </c>
      <c r="K94" s="31"/>
      <c r="L94" s="23">
        <f t="shared" si="14"/>
        <v>0</v>
      </c>
      <c r="M94" s="31">
        <v>0</v>
      </c>
      <c r="N94" s="31">
        <v>0</v>
      </c>
    </row>
    <row r="95" spans="1:14" x14ac:dyDescent="0.25">
      <c r="A95" s="76"/>
      <c r="B95" s="73"/>
      <c r="C95" s="2" t="s">
        <v>15</v>
      </c>
      <c r="D95" s="31">
        <v>40</v>
      </c>
      <c r="E95" s="31">
        <v>14</v>
      </c>
      <c r="F95" s="23">
        <f t="shared" si="11"/>
        <v>35</v>
      </c>
      <c r="G95" s="31">
        <v>18</v>
      </c>
      <c r="H95" s="23">
        <f t="shared" si="12"/>
        <v>45</v>
      </c>
      <c r="I95" s="31">
        <v>8</v>
      </c>
      <c r="J95" s="23">
        <f t="shared" si="13"/>
        <v>20</v>
      </c>
      <c r="K95" s="31"/>
      <c r="L95" s="23">
        <f t="shared" si="14"/>
        <v>0</v>
      </c>
      <c r="M95" s="31">
        <v>0</v>
      </c>
      <c r="N95" s="31">
        <v>0</v>
      </c>
    </row>
    <row r="96" spans="1:14" x14ac:dyDescent="0.25">
      <c r="A96" s="76"/>
      <c r="B96" s="73"/>
      <c r="C96" s="2">
        <v>7</v>
      </c>
      <c r="D96" s="30">
        <v>116</v>
      </c>
      <c r="E96" s="30">
        <v>44</v>
      </c>
      <c r="F96" s="23">
        <f t="shared" si="11"/>
        <v>37.931034482758619</v>
      </c>
      <c r="G96" s="30">
        <v>56</v>
      </c>
      <c r="H96" s="23">
        <f t="shared" si="12"/>
        <v>48.275862068965516</v>
      </c>
      <c r="I96" s="30">
        <v>16</v>
      </c>
      <c r="J96" s="23">
        <f t="shared" si="13"/>
        <v>13.793103448275861</v>
      </c>
      <c r="K96" s="30">
        <v>0</v>
      </c>
      <c r="L96" s="23">
        <f t="shared" si="14"/>
        <v>0</v>
      </c>
      <c r="M96" s="30">
        <v>0</v>
      </c>
      <c r="N96" s="30">
        <v>0</v>
      </c>
    </row>
    <row r="97" spans="1:14" x14ac:dyDescent="0.25">
      <c r="A97" s="76"/>
      <c r="B97" s="73"/>
      <c r="C97" s="2" t="s">
        <v>16</v>
      </c>
      <c r="D97" s="31">
        <v>39</v>
      </c>
      <c r="E97" s="31">
        <v>24</v>
      </c>
      <c r="F97" s="23">
        <f t="shared" si="11"/>
        <v>61.53846153846154</v>
      </c>
      <c r="G97" s="31">
        <v>9</v>
      </c>
      <c r="H97" s="23">
        <f t="shared" si="12"/>
        <v>23.076923076923077</v>
      </c>
      <c r="I97" s="31">
        <v>6</v>
      </c>
      <c r="J97" s="23">
        <f t="shared" si="13"/>
        <v>15.384615384615385</v>
      </c>
      <c r="K97" s="31"/>
      <c r="L97" s="23">
        <f t="shared" si="14"/>
        <v>0</v>
      </c>
      <c r="M97" s="31">
        <v>0</v>
      </c>
      <c r="N97" s="31">
        <v>0</v>
      </c>
    </row>
    <row r="98" spans="1:14" x14ac:dyDescent="0.25">
      <c r="A98" s="76"/>
      <c r="B98" s="73"/>
      <c r="C98" s="2" t="s">
        <v>17</v>
      </c>
      <c r="D98" s="31">
        <v>38</v>
      </c>
      <c r="E98" s="31">
        <v>9</v>
      </c>
      <c r="F98" s="23">
        <f t="shared" si="11"/>
        <v>23.684210526315788</v>
      </c>
      <c r="G98" s="31">
        <v>20</v>
      </c>
      <c r="H98" s="23">
        <f t="shared" si="12"/>
        <v>52.631578947368418</v>
      </c>
      <c r="I98" s="31">
        <v>9</v>
      </c>
      <c r="J98" s="23">
        <f t="shared" si="13"/>
        <v>23.684210526315788</v>
      </c>
      <c r="K98" s="31"/>
      <c r="L98" s="23">
        <f t="shared" si="14"/>
        <v>0</v>
      </c>
      <c r="M98" s="31">
        <v>0</v>
      </c>
      <c r="N98" s="31">
        <v>0</v>
      </c>
    </row>
    <row r="99" spans="1:14" x14ac:dyDescent="0.25">
      <c r="A99" s="76"/>
      <c r="B99" s="73"/>
      <c r="C99" s="2" t="s">
        <v>18</v>
      </c>
      <c r="D99" s="31">
        <v>36</v>
      </c>
      <c r="E99" s="31">
        <v>11</v>
      </c>
      <c r="F99" s="23">
        <f t="shared" si="11"/>
        <v>30.555555555555557</v>
      </c>
      <c r="G99" s="31">
        <v>17</v>
      </c>
      <c r="H99" s="23">
        <f t="shared" si="12"/>
        <v>47.222222222222221</v>
      </c>
      <c r="I99" s="31">
        <v>8</v>
      </c>
      <c r="J99" s="23">
        <f t="shared" si="13"/>
        <v>22.222222222222221</v>
      </c>
      <c r="K99" s="31"/>
      <c r="L99" s="23">
        <f t="shared" si="14"/>
        <v>0</v>
      </c>
      <c r="M99" s="31">
        <v>0</v>
      </c>
      <c r="N99" s="31">
        <v>0</v>
      </c>
    </row>
    <row r="100" spans="1:14" x14ac:dyDescent="0.25">
      <c r="A100" s="76"/>
      <c r="B100" s="73"/>
      <c r="C100" s="2">
        <v>8</v>
      </c>
      <c r="D100" s="30">
        <v>113</v>
      </c>
      <c r="E100" s="30">
        <v>44</v>
      </c>
      <c r="F100" s="23">
        <f t="shared" si="11"/>
        <v>38.938053097345133</v>
      </c>
      <c r="G100" s="30">
        <v>46</v>
      </c>
      <c r="H100" s="23">
        <f t="shared" si="12"/>
        <v>40.707964601769916</v>
      </c>
      <c r="I100" s="30">
        <v>23</v>
      </c>
      <c r="J100" s="23">
        <f t="shared" si="13"/>
        <v>20.353982300884958</v>
      </c>
      <c r="K100" s="30">
        <v>0</v>
      </c>
      <c r="L100" s="23">
        <f t="shared" si="14"/>
        <v>0</v>
      </c>
      <c r="M100" s="30">
        <v>0</v>
      </c>
      <c r="N100" s="30">
        <v>0</v>
      </c>
    </row>
    <row r="101" spans="1:14" x14ac:dyDescent="0.25">
      <c r="A101" s="76"/>
      <c r="B101" s="73"/>
      <c r="C101" s="2" t="s">
        <v>19</v>
      </c>
      <c r="D101" s="31">
        <v>44</v>
      </c>
      <c r="E101" s="31">
        <v>10</v>
      </c>
      <c r="F101" s="23">
        <f t="shared" si="11"/>
        <v>22.727272727272727</v>
      </c>
      <c r="G101" s="31">
        <v>29</v>
      </c>
      <c r="H101" s="23">
        <f t="shared" si="12"/>
        <v>65.909090909090907</v>
      </c>
      <c r="I101" s="31">
        <v>5</v>
      </c>
      <c r="J101" s="23">
        <f t="shared" si="13"/>
        <v>11.363636363636363</v>
      </c>
      <c r="K101" s="31"/>
      <c r="L101" s="23">
        <f t="shared" si="14"/>
        <v>0</v>
      </c>
      <c r="M101" s="31">
        <v>0</v>
      </c>
      <c r="N101" s="31">
        <v>0</v>
      </c>
    </row>
    <row r="102" spans="1:14" x14ac:dyDescent="0.25">
      <c r="A102" s="76"/>
      <c r="B102" s="73"/>
      <c r="C102" s="2" t="s">
        <v>20</v>
      </c>
      <c r="D102" s="31">
        <v>44</v>
      </c>
      <c r="E102" s="31">
        <v>10</v>
      </c>
      <c r="F102" s="23">
        <f t="shared" si="11"/>
        <v>22.727272727272727</v>
      </c>
      <c r="G102" s="31">
        <v>29</v>
      </c>
      <c r="H102" s="23">
        <f t="shared" si="12"/>
        <v>65.909090909090907</v>
      </c>
      <c r="I102" s="31">
        <v>5</v>
      </c>
      <c r="J102" s="23">
        <f t="shared" si="13"/>
        <v>11.363636363636363</v>
      </c>
      <c r="K102" s="31"/>
      <c r="L102" s="23">
        <f t="shared" si="14"/>
        <v>0</v>
      </c>
      <c r="M102" s="31">
        <v>0</v>
      </c>
      <c r="N102" s="31">
        <v>0</v>
      </c>
    </row>
    <row r="103" spans="1:14" x14ac:dyDescent="0.25">
      <c r="A103" s="76"/>
      <c r="B103" s="73"/>
      <c r="C103" s="2" t="s">
        <v>34</v>
      </c>
      <c r="D103" s="31">
        <v>42</v>
      </c>
      <c r="E103" s="31">
        <v>14</v>
      </c>
      <c r="F103" s="23">
        <f t="shared" si="11"/>
        <v>33.333333333333329</v>
      </c>
      <c r="G103" s="31">
        <v>25</v>
      </c>
      <c r="H103" s="23">
        <f t="shared" si="12"/>
        <v>59.523809523809526</v>
      </c>
      <c r="I103" s="31">
        <v>3</v>
      </c>
      <c r="J103" s="23">
        <f t="shared" si="13"/>
        <v>7.1428571428571423</v>
      </c>
      <c r="K103" s="31"/>
      <c r="L103" s="23">
        <f t="shared" si="14"/>
        <v>0</v>
      </c>
      <c r="M103" s="31">
        <v>0</v>
      </c>
      <c r="N103" s="31">
        <v>0</v>
      </c>
    </row>
    <row r="104" spans="1:14" x14ac:dyDescent="0.25">
      <c r="A104" s="76"/>
      <c r="B104" s="73"/>
      <c r="C104" s="2">
        <v>9</v>
      </c>
      <c r="D104" s="30">
        <v>130</v>
      </c>
      <c r="E104" s="30">
        <v>34</v>
      </c>
      <c r="F104" s="23">
        <f t="shared" si="11"/>
        <v>26.153846153846157</v>
      </c>
      <c r="G104" s="30">
        <v>83</v>
      </c>
      <c r="H104" s="23">
        <f t="shared" si="12"/>
        <v>63.84615384615384</v>
      </c>
      <c r="I104" s="30">
        <v>13</v>
      </c>
      <c r="J104" s="23">
        <f t="shared" si="13"/>
        <v>10</v>
      </c>
      <c r="K104" s="30">
        <v>0</v>
      </c>
      <c r="L104" s="23">
        <f t="shared" si="14"/>
        <v>0</v>
      </c>
      <c r="M104" s="30">
        <v>0</v>
      </c>
      <c r="N104" s="30">
        <v>0</v>
      </c>
    </row>
    <row r="105" spans="1:14" x14ac:dyDescent="0.25">
      <c r="A105" s="75" t="s">
        <v>21</v>
      </c>
      <c r="B105" s="75"/>
      <c r="C105" s="75"/>
      <c r="D105" s="41">
        <f>D96+D100+D104</f>
        <v>359</v>
      </c>
      <c r="E105" s="41">
        <f>E96+E100+E104</f>
        <v>122</v>
      </c>
      <c r="F105" s="8">
        <f t="shared" si="11"/>
        <v>33.983286908077993</v>
      </c>
      <c r="G105" s="41">
        <f>G96+G100+G104</f>
        <v>185</v>
      </c>
      <c r="H105" s="21">
        <f t="shared" si="12"/>
        <v>51.532033426183844</v>
      </c>
      <c r="I105" s="41">
        <f>I96+I100+I104</f>
        <v>52</v>
      </c>
      <c r="J105" s="21">
        <f t="shared" si="13"/>
        <v>14.484679665738161</v>
      </c>
      <c r="K105" s="41">
        <f>K96+K100+K104</f>
        <v>0</v>
      </c>
      <c r="L105" s="21">
        <f t="shared" si="14"/>
        <v>0</v>
      </c>
      <c r="M105" s="41">
        <f>SUM(M93:M104)</f>
        <v>0</v>
      </c>
      <c r="N105" s="8"/>
    </row>
    <row r="106" spans="1:14" s="5" customFormat="1" x14ac:dyDescent="0.25">
      <c r="A106" s="76">
        <v>9</v>
      </c>
      <c r="B106" s="73" t="s">
        <v>30</v>
      </c>
      <c r="C106" s="2" t="s">
        <v>13</v>
      </c>
      <c r="D106" s="15">
        <v>37</v>
      </c>
      <c r="E106" s="15">
        <v>5</v>
      </c>
      <c r="F106" s="23">
        <f t="shared" si="11"/>
        <v>13.513513513513514</v>
      </c>
      <c r="G106" s="31">
        <v>10</v>
      </c>
      <c r="H106" s="23">
        <f t="shared" si="12"/>
        <v>27.027027027027028</v>
      </c>
      <c r="I106" s="31">
        <v>19</v>
      </c>
      <c r="J106" s="23">
        <f t="shared" si="13"/>
        <v>51.351351351351347</v>
      </c>
      <c r="K106" s="31">
        <v>3</v>
      </c>
      <c r="L106" s="23">
        <f t="shared" si="14"/>
        <v>8.1081081081081088</v>
      </c>
      <c r="M106" s="31">
        <v>0</v>
      </c>
      <c r="N106" s="31">
        <v>0</v>
      </c>
    </row>
    <row r="107" spans="1:14" s="5" customFormat="1" x14ac:dyDescent="0.25">
      <c r="A107" s="76"/>
      <c r="B107" s="73"/>
      <c r="C107" s="2" t="s">
        <v>14</v>
      </c>
      <c r="D107" s="15">
        <v>39</v>
      </c>
      <c r="E107" s="15">
        <v>8</v>
      </c>
      <c r="F107" s="23">
        <f t="shared" si="11"/>
        <v>20.512820512820511</v>
      </c>
      <c r="G107" s="31">
        <v>10</v>
      </c>
      <c r="H107" s="23">
        <f t="shared" si="12"/>
        <v>25.641025641025639</v>
      </c>
      <c r="I107" s="31">
        <v>19</v>
      </c>
      <c r="J107" s="23">
        <f t="shared" si="13"/>
        <v>48.717948717948715</v>
      </c>
      <c r="K107" s="31">
        <v>2</v>
      </c>
      <c r="L107" s="23">
        <f t="shared" si="14"/>
        <v>5.1282051282051277</v>
      </c>
      <c r="M107" s="31">
        <v>0</v>
      </c>
      <c r="N107" s="31">
        <v>0</v>
      </c>
    </row>
    <row r="108" spans="1:14" s="5" customFormat="1" x14ac:dyDescent="0.25">
      <c r="A108" s="76"/>
      <c r="B108" s="73"/>
      <c r="C108" s="2" t="s">
        <v>15</v>
      </c>
      <c r="D108" s="31">
        <v>40</v>
      </c>
      <c r="E108" s="31">
        <v>2</v>
      </c>
      <c r="F108" s="23">
        <f t="shared" si="11"/>
        <v>5</v>
      </c>
      <c r="G108" s="31">
        <v>6</v>
      </c>
      <c r="H108" s="23">
        <f t="shared" si="12"/>
        <v>15</v>
      </c>
      <c r="I108" s="31">
        <v>27</v>
      </c>
      <c r="J108" s="23">
        <f t="shared" si="13"/>
        <v>67.5</v>
      </c>
      <c r="K108" s="31">
        <v>5</v>
      </c>
      <c r="L108" s="23">
        <f t="shared" si="14"/>
        <v>12.5</v>
      </c>
      <c r="M108" s="31">
        <v>0</v>
      </c>
      <c r="N108" s="31">
        <v>0</v>
      </c>
    </row>
    <row r="109" spans="1:14" s="5" customFormat="1" x14ac:dyDescent="0.25">
      <c r="A109" s="76"/>
      <c r="B109" s="73"/>
      <c r="C109" s="2">
        <v>7</v>
      </c>
      <c r="D109" s="30">
        <v>116</v>
      </c>
      <c r="E109" s="30">
        <v>15</v>
      </c>
      <c r="F109" s="23">
        <f t="shared" si="11"/>
        <v>12.931034482758621</v>
      </c>
      <c r="G109" s="30">
        <v>26</v>
      </c>
      <c r="H109" s="23">
        <f t="shared" si="12"/>
        <v>22.413793103448278</v>
      </c>
      <c r="I109" s="30">
        <v>65</v>
      </c>
      <c r="J109" s="23">
        <f t="shared" si="13"/>
        <v>56.034482758620683</v>
      </c>
      <c r="K109" s="30">
        <v>10</v>
      </c>
      <c r="L109" s="23">
        <f t="shared" si="14"/>
        <v>8.6206896551724146</v>
      </c>
      <c r="M109" s="30">
        <v>0</v>
      </c>
      <c r="N109" s="30">
        <v>0</v>
      </c>
    </row>
    <row r="110" spans="1:14" s="5" customFormat="1" x14ac:dyDescent="0.25">
      <c r="A110" s="76"/>
      <c r="B110" s="73"/>
      <c r="C110" s="2" t="s">
        <v>16</v>
      </c>
      <c r="D110" s="31">
        <v>39</v>
      </c>
      <c r="E110" s="31">
        <v>10</v>
      </c>
      <c r="F110" s="23">
        <f t="shared" si="11"/>
        <v>25.641025641025639</v>
      </c>
      <c r="G110" s="31">
        <v>14</v>
      </c>
      <c r="H110" s="23">
        <f t="shared" si="12"/>
        <v>35.897435897435898</v>
      </c>
      <c r="I110" s="31">
        <v>14</v>
      </c>
      <c r="J110" s="23">
        <f t="shared" si="13"/>
        <v>35.897435897435898</v>
      </c>
      <c r="K110" s="31">
        <v>1</v>
      </c>
      <c r="L110" s="23">
        <f t="shared" si="14"/>
        <v>2.5641025641025639</v>
      </c>
      <c r="M110" s="31">
        <v>0</v>
      </c>
      <c r="N110" s="31">
        <v>0</v>
      </c>
    </row>
    <row r="111" spans="1:14" s="5" customFormat="1" x14ac:dyDescent="0.25">
      <c r="A111" s="76"/>
      <c r="B111" s="73"/>
      <c r="C111" s="2" t="s">
        <v>17</v>
      </c>
      <c r="D111" s="31">
        <v>38</v>
      </c>
      <c r="E111" s="31">
        <v>4</v>
      </c>
      <c r="F111" s="23">
        <f t="shared" si="11"/>
        <v>10.526315789473683</v>
      </c>
      <c r="G111" s="31">
        <v>12</v>
      </c>
      <c r="H111" s="23">
        <f t="shared" si="12"/>
        <v>31.578947368421051</v>
      </c>
      <c r="I111" s="31">
        <v>20</v>
      </c>
      <c r="J111" s="23">
        <f t="shared" si="13"/>
        <v>52.631578947368418</v>
      </c>
      <c r="K111" s="31">
        <v>2</v>
      </c>
      <c r="L111" s="23">
        <f t="shared" si="14"/>
        <v>5.2631578947368416</v>
      </c>
      <c r="M111" s="31">
        <v>0</v>
      </c>
      <c r="N111" s="31">
        <v>0</v>
      </c>
    </row>
    <row r="112" spans="1:14" s="5" customFormat="1" x14ac:dyDescent="0.25">
      <c r="A112" s="76"/>
      <c r="B112" s="73"/>
      <c r="C112" s="2" t="s">
        <v>18</v>
      </c>
      <c r="D112" s="31">
        <v>36</v>
      </c>
      <c r="E112" s="31">
        <v>5</v>
      </c>
      <c r="F112" s="23">
        <f t="shared" si="11"/>
        <v>13.888888888888889</v>
      </c>
      <c r="G112" s="31">
        <v>12</v>
      </c>
      <c r="H112" s="23">
        <f t="shared" si="12"/>
        <v>33.333333333333329</v>
      </c>
      <c r="I112" s="31">
        <v>16</v>
      </c>
      <c r="J112" s="23">
        <f t="shared" si="13"/>
        <v>44.444444444444443</v>
      </c>
      <c r="K112" s="31">
        <v>3</v>
      </c>
      <c r="L112" s="23">
        <f t="shared" si="14"/>
        <v>8.3333333333333321</v>
      </c>
      <c r="M112" s="31">
        <v>0</v>
      </c>
      <c r="N112" s="31">
        <v>0</v>
      </c>
    </row>
    <row r="113" spans="1:14" s="5" customFormat="1" x14ac:dyDescent="0.25">
      <c r="A113" s="76"/>
      <c r="B113" s="73"/>
      <c r="C113" s="2">
        <v>8</v>
      </c>
      <c r="D113" s="30">
        <v>113</v>
      </c>
      <c r="E113" s="30">
        <v>19</v>
      </c>
      <c r="F113" s="23">
        <f t="shared" si="11"/>
        <v>16.814159292035399</v>
      </c>
      <c r="G113" s="30">
        <v>38</v>
      </c>
      <c r="H113" s="23">
        <f t="shared" si="12"/>
        <v>33.628318584070797</v>
      </c>
      <c r="I113" s="30">
        <v>50</v>
      </c>
      <c r="J113" s="23">
        <f t="shared" si="13"/>
        <v>44.247787610619469</v>
      </c>
      <c r="K113" s="30">
        <v>6</v>
      </c>
      <c r="L113" s="23">
        <f t="shared" si="14"/>
        <v>5.3097345132743365</v>
      </c>
      <c r="M113" s="30">
        <v>0</v>
      </c>
      <c r="N113" s="30">
        <v>0</v>
      </c>
    </row>
    <row r="114" spans="1:14" s="5" customFormat="1" x14ac:dyDescent="0.25">
      <c r="A114" s="76"/>
      <c r="B114" s="73"/>
      <c r="C114" s="2" t="s">
        <v>19</v>
      </c>
      <c r="D114" s="31">
        <v>44</v>
      </c>
      <c r="E114" s="31">
        <v>2</v>
      </c>
      <c r="F114" s="23">
        <f t="shared" si="11"/>
        <v>4.5454545454545459</v>
      </c>
      <c r="G114" s="31">
        <v>5</v>
      </c>
      <c r="H114" s="23">
        <f t="shared" si="12"/>
        <v>11.363636363636363</v>
      </c>
      <c r="I114" s="31">
        <v>34</v>
      </c>
      <c r="J114" s="23">
        <f t="shared" si="13"/>
        <v>77.272727272727266</v>
      </c>
      <c r="K114" s="31">
        <v>4</v>
      </c>
      <c r="L114" s="23">
        <f t="shared" si="14"/>
        <v>9.0909090909090917</v>
      </c>
      <c r="M114" s="31">
        <v>0</v>
      </c>
      <c r="N114" s="31">
        <v>0</v>
      </c>
    </row>
    <row r="115" spans="1:14" x14ac:dyDescent="0.25">
      <c r="A115" s="76"/>
      <c r="B115" s="73"/>
      <c r="C115" s="2" t="s">
        <v>20</v>
      </c>
      <c r="D115" s="31">
        <v>44</v>
      </c>
      <c r="E115" s="31">
        <v>2</v>
      </c>
      <c r="F115" s="23">
        <f t="shared" si="11"/>
        <v>4.5454545454545459</v>
      </c>
      <c r="G115" s="31">
        <v>5</v>
      </c>
      <c r="H115" s="23">
        <f t="shared" si="12"/>
        <v>11.363636363636363</v>
      </c>
      <c r="I115" s="31">
        <v>33</v>
      </c>
      <c r="J115" s="23">
        <f t="shared" si="13"/>
        <v>75</v>
      </c>
      <c r="K115" s="31">
        <v>4</v>
      </c>
      <c r="L115" s="23">
        <f t="shared" si="14"/>
        <v>9.0909090909090917</v>
      </c>
      <c r="M115" s="31">
        <v>0</v>
      </c>
      <c r="N115" s="31">
        <v>0</v>
      </c>
    </row>
    <row r="116" spans="1:14" x14ac:dyDescent="0.25">
      <c r="A116" s="76"/>
      <c r="B116" s="73"/>
      <c r="C116" s="2" t="s">
        <v>34</v>
      </c>
      <c r="D116" s="31">
        <v>42</v>
      </c>
      <c r="E116" s="31">
        <v>4</v>
      </c>
      <c r="F116" s="23">
        <f t="shared" si="11"/>
        <v>9.5238095238095237</v>
      </c>
      <c r="G116" s="31">
        <v>10</v>
      </c>
      <c r="H116" s="23">
        <f t="shared" si="12"/>
        <v>23.809523809523807</v>
      </c>
      <c r="I116" s="31">
        <v>23</v>
      </c>
      <c r="J116" s="23">
        <f t="shared" si="13"/>
        <v>54.761904761904766</v>
      </c>
      <c r="K116" s="31">
        <v>5</v>
      </c>
      <c r="L116" s="23">
        <f t="shared" si="14"/>
        <v>11.904761904761903</v>
      </c>
      <c r="M116" s="31">
        <v>0</v>
      </c>
      <c r="N116" s="31">
        <v>0</v>
      </c>
    </row>
    <row r="117" spans="1:14" x14ac:dyDescent="0.25">
      <c r="A117" s="76"/>
      <c r="B117" s="73"/>
      <c r="C117" s="2">
        <v>9</v>
      </c>
      <c r="D117" s="30">
        <v>130</v>
      </c>
      <c r="E117" s="30">
        <v>8</v>
      </c>
      <c r="F117" s="23">
        <f t="shared" si="11"/>
        <v>6.1538461538461542</v>
      </c>
      <c r="G117" s="30">
        <v>20</v>
      </c>
      <c r="H117" s="23">
        <f t="shared" si="12"/>
        <v>15.384615384615385</v>
      </c>
      <c r="I117" s="30">
        <v>90</v>
      </c>
      <c r="J117" s="23">
        <f t="shared" si="13"/>
        <v>69.230769230769226</v>
      </c>
      <c r="K117" s="30">
        <v>12</v>
      </c>
      <c r="L117" s="23">
        <f t="shared" si="14"/>
        <v>9.2307692307692317</v>
      </c>
      <c r="M117" s="30">
        <v>0</v>
      </c>
      <c r="N117" s="30">
        <v>0</v>
      </c>
    </row>
    <row r="118" spans="1:14" x14ac:dyDescent="0.25">
      <c r="A118" s="75" t="s">
        <v>21</v>
      </c>
      <c r="B118" s="75"/>
      <c r="C118" s="75"/>
      <c r="D118" s="41">
        <f>D109+D113+D117</f>
        <v>359</v>
      </c>
      <c r="E118" s="41">
        <f>E109+E113+E117</f>
        <v>42</v>
      </c>
      <c r="F118" s="8">
        <f t="shared" si="11"/>
        <v>11.699164345403899</v>
      </c>
      <c r="G118" s="41">
        <f>G109+G113+G117</f>
        <v>84</v>
      </c>
      <c r="H118" s="21">
        <f t="shared" si="12"/>
        <v>23.398328690807798</v>
      </c>
      <c r="I118" s="41">
        <f>I109+I113+I117</f>
        <v>205</v>
      </c>
      <c r="J118" s="21">
        <f t="shared" si="13"/>
        <v>57.103064066852369</v>
      </c>
      <c r="K118" s="41">
        <f>K109+K113+K117</f>
        <v>28</v>
      </c>
      <c r="L118" s="21">
        <f t="shared" si="14"/>
        <v>7.7994428969359335</v>
      </c>
      <c r="M118" s="41">
        <f>SUM(M106:M117)</f>
        <v>0</v>
      </c>
      <c r="N118" s="8"/>
    </row>
    <row r="119" spans="1:14" x14ac:dyDescent="0.25">
      <c r="A119" s="76">
        <v>10</v>
      </c>
      <c r="B119" s="80" t="s">
        <v>31</v>
      </c>
      <c r="C119" s="2" t="s">
        <v>13</v>
      </c>
      <c r="D119" s="15">
        <v>37</v>
      </c>
      <c r="E119" s="16">
        <v>16</v>
      </c>
      <c r="F119" s="23">
        <f t="shared" si="11"/>
        <v>43.243243243243242</v>
      </c>
      <c r="G119" s="24">
        <v>17</v>
      </c>
      <c r="H119" s="23">
        <f t="shared" si="12"/>
        <v>45.945945945945951</v>
      </c>
      <c r="I119" s="24">
        <v>4</v>
      </c>
      <c r="J119" s="23">
        <f t="shared" si="13"/>
        <v>10.810810810810811</v>
      </c>
      <c r="K119" s="24"/>
      <c r="L119" s="23">
        <f t="shared" si="14"/>
        <v>0</v>
      </c>
      <c r="M119" s="24">
        <v>0</v>
      </c>
      <c r="N119" s="42"/>
    </row>
    <row r="120" spans="1:14" x14ac:dyDescent="0.25">
      <c r="A120" s="76"/>
      <c r="B120" s="80"/>
      <c r="C120" s="2" t="s">
        <v>14</v>
      </c>
      <c r="D120" s="15">
        <v>39</v>
      </c>
      <c r="E120" s="16">
        <v>14</v>
      </c>
      <c r="F120" s="23">
        <f t="shared" si="11"/>
        <v>35.897435897435898</v>
      </c>
      <c r="G120" s="24">
        <v>20</v>
      </c>
      <c r="H120" s="23">
        <f t="shared" si="12"/>
        <v>51.282051282051277</v>
      </c>
      <c r="I120" s="24">
        <v>5</v>
      </c>
      <c r="J120" s="23">
        <f t="shared" si="13"/>
        <v>12.820512820512819</v>
      </c>
      <c r="K120" s="24"/>
      <c r="L120" s="23">
        <f t="shared" si="14"/>
        <v>0</v>
      </c>
      <c r="M120" s="24">
        <v>0</v>
      </c>
      <c r="N120" s="42"/>
    </row>
    <row r="121" spans="1:14" x14ac:dyDescent="0.25">
      <c r="A121" s="76"/>
      <c r="B121" s="80"/>
      <c r="C121" s="2" t="s">
        <v>15</v>
      </c>
      <c r="D121" s="15">
        <v>40</v>
      </c>
      <c r="E121" s="16">
        <v>7</v>
      </c>
      <c r="F121" s="23">
        <f t="shared" si="11"/>
        <v>17.5</v>
      </c>
      <c r="G121" s="24">
        <v>25</v>
      </c>
      <c r="H121" s="23">
        <f t="shared" si="12"/>
        <v>62.5</v>
      </c>
      <c r="I121" s="24">
        <v>8</v>
      </c>
      <c r="J121" s="23">
        <f t="shared" si="13"/>
        <v>20</v>
      </c>
      <c r="K121" s="24"/>
      <c r="L121" s="23">
        <f t="shared" si="14"/>
        <v>0</v>
      </c>
      <c r="M121" s="24">
        <v>0</v>
      </c>
      <c r="N121" s="42"/>
    </row>
    <row r="122" spans="1:14" x14ac:dyDescent="0.25">
      <c r="A122" s="76"/>
      <c r="B122" s="80"/>
      <c r="C122" s="2">
        <v>7</v>
      </c>
      <c r="D122" s="39">
        <f>SUM(D119:D121)</f>
        <v>116</v>
      </c>
      <c r="E122" s="39">
        <f t="shared" ref="E122:N122" si="15">SUM(E119:E121)</f>
        <v>37</v>
      </c>
      <c r="F122" s="23">
        <f t="shared" si="11"/>
        <v>31.896551724137932</v>
      </c>
      <c r="G122" s="39">
        <f t="shared" si="15"/>
        <v>62</v>
      </c>
      <c r="H122" s="23">
        <f t="shared" si="12"/>
        <v>53.448275862068961</v>
      </c>
      <c r="I122" s="39">
        <f t="shared" si="15"/>
        <v>17</v>
      </c>
      <c r="J122" s="23">
        <f t="shared" si="13"/>
        <v>14.655172413793101</v>
      </c>
      <c r="K122" s="39">
        <f t="shared" si="15"/>
        <v>0</v>
      </c>
      <c r="L122" s="23">
        <f t="shared" si="14"/>
        <v>0</v>
      </c>
      <c r="M122" s="39">
        <f t="shared" si="15"/>
        <v>0</v>
      </c>
      <c r="N122" s="39">
        <f t="shared" si="15"/>
        <v>0</v>
      </c>
    </row>
    <row r="123" spans="1:14" x14ac:dyDescent="0.25">
      <c r="A123" s="76"/>
      <c r="B123" s="80"/>
      <c r="C123" s="2" t="s">
        <v>16</v>
      </c>
      <c r="D123" s="42">
        <v>39</v>
      </c>
      <c r="E123" s="42">
        <v>21</v>
      </c>
      <c r="F123" s="23">
        <f t="shared" si="11"/>
        <v>53.846153846153847</v>
      </c>
      <c r="G123" s="42">
        <v>13</v>
      </c>
      <c r="H123" s="23">
        <f t="shared" si="12"/>
        <v>33.333333333333329</v>
      </c>
      <c r="I123" s="42">
        <v>5</v>
      </c>
      <c r="J123" s="23">
        <f t="shared" si="13"/>
        <v>12.820512820512819</v>
      </c>
      <c r="K123" s="42"/>
      <c r="L123" s="23">
        <f t="shared" si="14"/>
        <v>0</v>
      </c>
      <c r="M123" s="42"/>
      <c r="N123" s="42"/>
    </row>
    <row r="124" spans="1:14" x14ac:dyDescent="0.25">
      <c r="A124" s="76"/>
      <c r="B124" s="80"/>
      <c r="C124" s="2" t="s">
        <v>17</v>
      </c>
      <c r="D124" s="42">
        <v>38</v>
      </c>
      <c r="E124" s="42">
        <v>16</v>
      </c>
      <c r="F124" s="23">
        <f t="shared" si="11"/>
        <v>42.105263157894733</v>
      </c>
      <c r="G124" s="42">
        <v>19</v>
      </c>
      <c r="H124" s="23">
        <f t="shared" si="12"/>
        <v>50</v>
      </c>
      <c r="I124" s="42">
        <v>3</v>
      </c>
      <c r="J124" s="23">
        <f t="shared" si="13"/>
        <v>7.8947368421052628</v>
      </c>
      <c r="K124" s="42"/>
      <c r="L124" s="23">
        <f t="shared" si="14"/>
        <v>0</v>
      </c>
      <c r="M124" s="42"/>
      <c r="N124" s="42"/>
    </row>
    <row r="125" spans="1:14" x14ac:dyDescent="0.25">
      <c r="A125" s="76"/>
      <c r="B125" s="80"/>
      <c r="C125" s="2" t="s">
        <v>18</v>
      </c>
      <c r="D125" s="42">
        <v>36</v>
      </c>
      <c r="E125" s="42">
        <v>16</v>
      </c>
      <c r="F125" s="23">
        <f t="shared" si="11"/>
        <v>44.444444444444443</v>
      </c>
      <c r="G125" s="42">
        <v>17</v>
      </c>
      <c r="H125" s="23">
        <f t="shared" si="12"/>
        <v>47.222222222222221</v>
      </c>
      <c r="I125" s="42">
        <v>3</v>
      </c>
      <c r="J125" s="23">
        <f t="shared" si="13"/>
        <v>8.3333333333333321</v>
      </c>
      <c r="K125" s="42"/>
      <c r="L125" s="23">
        <f t="shared" si="14"/>
        <v>0</v>
      </c>
      <c r="M125" s="42"/>
      <c r="N125" s="42"/>
    </row>
    <row r="126" spans="1:14" x14ac:dyDescent="0.25">
      <c r="A126" s="76"/>
      <c r="B126" s="80"/>
      <c r="C126" s="2">
        <v>8</v>
      </c>
      <c r="D126" s="39">
        <f>SUM(D123:D125)</f>
        <v>113</v>
      </c>
      <c r="E126" s="39">
        <f>SUM(E123:E125)</f>
        <v>53</v>
      </c>
      <c r="F126" s="23">
        <f t="shared" si="11"/>
        <v>46.902654867256636</v>
      </c>
      <c r="G126" s="39">
        <f>SUM(G123:G125)</f>
        <v>49</v>
      </c>
      <c r="H126" s="23">
        <f t="shared" si="12"/>
        <v>43.362831858407077</v>
      </c>
      <c r="I126" s="39">
        <f>SUM(I123:I125)</f>
        <v>11</v>
      </c>
      <c r="J126" s="23">
        <f t="shared" si="13"/>
        <v>9.7345132743362832</v>
      </c>
      <c r="K126" s="39">
        <v>0</v>
      </c>
      <c r="L126" s="23">
        <f t="shared" si="14"/>
        <v>0</v>
      </c>
      <c r="M126" s="39"/>
      <c r="N126" s="39"/>
    </row>
    <row r="127" spans="1:14" x14ac:dyDescent="0.25">
      <c r="A127" s="76"/>
      <c r="B127" s="80"/>
      <c r="C127" s="2" t="s">
        <v>19</v>
      </c>
      <c r="D127" s="42">
        <v>44</v>
      </c>
      <c r="E127" s="42">
        <v>24</v>
      </c>
      <c r="F127" s="23">
        <f t="shared" si="11"/>
        <v>54.54545454545454</v>
      </c>
      <c r="G127" s="42">
        <v>18</v>
      </c>
      <c r="H127" s="23">
        <f t="shared" si="12"/>
        <v>40.909090909090914</v>
      </c>
      <c r="I127" s="42">
        <v>2</v>
      </c>
      <c r="J127" s="23">
        <f t="shared" si="13"/>
        <v>4.5454545454545459</v>
      </c>
      <c r="K127" s="42"/>
      <c r="L127" s="23">
        <f t="shared" si="14"/>
        <v>0</v>
      </c>
      <c r="M127" s="42"/>
      <c r="N127" s="42"/>
    </row>
    <row r="128" spans="1:14" x14ac:dyDescent="0.25">
      <c r="A128" s="76"/>
      <c r="B128" s="80"/>
      <c r="C128" s="2" t="s">
        <v>20</v>
      </c>
      <c r="D128" s="42">
        <v>44</v>
      </c>
      <c r="E128" s="42">
        <v>19</v>
      </c>
      <c r="F128" s="23">
        <f t="shared" si="11"/>
        <v>43.18181818181818</v>
      </c>
      <c r="G128" s="42">
        <v>21</v>
      </c>
      <c r="H128" s="23">
        <f t="shared" si="12"/>
        <v>47.727272727272727</v>
      </c>
      <c r="I128" s="42">
        <v>4</v>
      </c>
      <c r="J128" s="23">
        <f t="shared" si="13"/>
        <v>9.0909090909090917</v>
      </c>
      <c r="K128" s="42"/>
      <c r="L128" s="23">
        <f t="shared" si="14"/>
        <v>0</v>
      </c>
      <c r="M128" s="42"/>
      <c r="N128" s="42"/>
    </row>
    <row r="129" spans="1:14" x14ac:dyDescent="0.25">
      <c r="A129" s="76"/>
      <c r="B129" s="80"/>
      <c r="C129" s="2" t="s">
        <v>34</v>
      </c>
      <c r="D129" s="42">
        <v>42</v>
      </c>
      <c r="E129" s="42">
        <v>27</v>
      </c>
      <c r="F129" s="23">
        <f t="shared" si="11"/>
        <v>64.285714285714292</v>
      </c>
      <c r="G129" s="42">
        <v>13</v>
      </c>
      <c r="H129" s="23">
        <f t="shared" si="12"/>
        <v>30.952380952380953</v>
      </c>
      <c r="I129" s="42">
        <v>2</v>
      </c>
      <c r="J129" s="23">
        <f t="shared" si="13"/>
        <v>4.7619047619047619</v>
      </c>
      <c r="K129" s="42"/>
      <c r="L129" s="23">
        <f t="shared" si="14"/>
        <v>0</v>
      </c>
      <c r="M129" s="42"/>
      <c r="N129" s="42"/>
    </row>
    <row r="130" spans="1:14" x14ac:dyDescent="0.25">
      <c r="A130" s="76"/>
      <c r="B130" s="80"/>
      <c r="C130" s="2">
        <v>9</v>
      </c>
      <c r="D130" s="39">
        <f>SUM(D127:D129)</f>
        <v>130</v>
      </c>
      <c r="E130" s="39">
        <f>SUM(E127:E129)</f>
        <v>70</v>
      </c>
      <c r="F130" s="23">
        <f t="shared" si="11"/>
        <v>53.846153846153847</v>
      </c>
      <c r="G130" s="39">
        <f>SUM(G127:G129)</f>
        <v>52</v>
      </c>
      <c r="H130" s="23">
        <f t="shared" si="12"/>
        <v>40</v>
      </c>
      <c r="I130" s="39">
        <f>SUM(I127:I129)</f>
        <v>8</v>
      </c>
      <c r="J130" s="23">
        <f t="shared" si="13"/>
        <v>6.1538461538461542</v>
      </c>
      <c r="K130" s="39">
        <f>SUM(K127:K129)</f>
        <v>0</v>
      </c>
      <c r="L130" s="23">
        <f t="shared" si="14"/>
        <v>0</v>
      </c>
      <c r="M130" s="39"/>
      <c r="N130" s="39"/>
    </row>
    <row r="131" spans="1:14" x14ac:dyDescent="0.25">
      <c r="A131" s="75" t="s">
        <v>21</v>
      </c>
      <c r="B131" s="75"/>
      <c r="C131" s="75"/>
      <c r="D131" s="41">
        <f>D126+D122+D130</f>
        <v>359</v>
      </c>
      <c r="E131" s="41">
        <f>E126+E122+E130</f>
        <v>160</v>
      </c>
      <c r="F131" s="8">
        <f t="shared" ref="F131" si="16">E131/D131*100</f>
        <v>44.568245125348191</v>
      </c>
      <c r="G131" s="41">
        <f>G122+G126+G130</f>
        <v>163</v>
      </c>
      <c r="H131" s="21">
        <f t="shared" ref="H131" si="17">G131/D131*100</f>
        <v>45.403899721448468</v>
      </c>
      <c r="I131" s="41">
        <f>I122+I126+I130</f>
        <v>36</v>
      </c>
      <c r="J131" s="21">
        <f t="shared" ref="J131" si="18">I131/D131*100</f>
        <v>10.027855153203342</v>
      </c>
      <c r="K131" s="41">
        <f>K122+K126+K130</f>
        <v>0</v>
      </c>
      <c r="L131" s="21">
        <f t="shared" ref="L131" si="19">K131/D131*100</f>
        <v>0</v>
      </c>
      <c r="M131" s="41">
        <f>SUM(M123:M130)</f>
        <v>0</v>
      </c>
      <c r="N131" s="8"/>
    </row>
    <row r="132" spans="1:14" x14ac:dyDescent="0.25">
      <c r="A132" s="3"/>
      <c r="B132" s="3"/>
      <c r="C132" s="3"/>
      <c r="D132" s="3"/>
      <c r="E132" s="3"/>
      <c r="F132" s="4"/>
      <c r="G132" s="3"/>
      <c r="H132" s="4"/>
      <c r="I132" s="3"/>
      <c r="J132" s="3"/>
      <c r="K132" s="3"/>
      <c r="L132" s="4"/>
      <c r="M132" s="3"/>
      <c r="N132" s="4"/>
    </row>
    <row r="133" spans="1:14" x14ac:dyDescent="0.25">
      <c r="A133" s="58" t="s">
        <v>0</v>
      </c>
      <c r="B133" s="58" t="s">
        <v>1</v>
      </c>
      <c r="C133" s="58" t="s">
        <v>24</v>
      </c>
      <c r="D133" s="58" t="s">
        <v>2</v>
      </c>
      <c r="E133" s="61" t="s">
        <v>22</v>
      </c>
      <c r="F133" s="62"/>
      <c r="G133" s="63" t="s">
        <v>23</v>
      </c>
      <c r="H133" s="64"/>
    </row>
    <row r="134" spans="1:14" x14ac:dyDescent="0.25">
      <c r="A134" s="59"/>
      <c r="B134" s="59"/>
      <c r="C134" s="60"/>
      <c r="D134" s="60"/>
      <c r="E134" s="44" t="s">
        <v>8</v>
      </c>
      <c r="F134" s="45" t="s">
        <v>9</v>
      </c>
      <c r="G134" s="45" t="s">
        <v>8</v>
      </c>
      <c r="H134" s="45" t="s">
        <v>9</v>
      </c>
    </row>
    <row r="135" spans="1:14" x14ac:dyDescent="0.25">
      <c r="A135" s="77">
        <v>11</v>
      </c>
      <c r="B135" s="78" t="s">
        <v>37</v>
      </c>
      <c r="C135" s="46" t="s">
        <v>13</v>
      </c>
      <c r="D135" s="47">
        <v>37</v>
      </c>
      <c r="E135" s="47">
        <v>37</v>
      </c>
      <c r="F135" s="48">
        <f t="shared" ref="F135:F141" si="20">E135/D135*100</f>
        <v>100</v>
      </c>
      <c r="G135" s="49"/>
      <c r="H135" s="48">
        <f t="shared" ref="H135:H147" si="21">G135/D135*100</f>
        <v>0</v>
      </c>
    </row>
    <row r="136" spans="1:14" x14ac:dyDescent="0.25">
      <c r="A136" s="77"/>
      <c r="B136" s="78"/>
      <c r="C136" s="46" t="s">
        <v>14</v>
      </c>
      <c r="D136" s="47">
        <v>39</v>
      </c>
      <c r="E136" s="47">
        <v>39</v>
      </c>
      <c r="F136" s="48">
        <f t="shared" si="20"/>
        <v>100</v>
      </c>
      <c r="G136" s="49"/>
      <c r="H136" s="48">
        <f t="shared" si="21"/>
        <v>0</v>
      </c>
    </row>
    <row r="137" spans="1:14" x14ac:dyDescent="0.25">
      <c r="A137" s="77"/>
      <c r="B137" s="78"/>
      <c r="C137" s="46" t="s">
        <v>15</v>
      </c>
      <c r="D137" s="47">
        <v>40</v>
      </c>
      <c r="E137" s="47">
        <v>40</v>
      </c>
      <c r="F137" s="48">
        <f t="shared" si="20"/>
        <v>100</v>
      </c>
      <c r="G137" s="49"/>
      <c r="H137" s="48">
        <f t="shared" si="21"/>
        <v>0</v>
      </c>
    </row>
    <row r="138" spans="1:14" x14ac:dyDescent="0.25">
      <c r="A138" s="77"/>
      <c r="B138" s="78"/>
      <c r="C138" s="50">
        <v>7</v>
      </c>
      <c r="D138" s="47">
        <f t="shared" ref="D138:E138" si="22">D135+D136+D137</f>
        <v>116</v>
      </c>
      <c r="E138" s="47">
        <f t="shared" si="22"/>
        <v>116</v>
      </c>
      <c r="F138" s="48">
        <f>E138/D138*100</f>
        <v>100</v>
      </c>
      <c r="G138" s="48">
        <f>G135+G136+G137</f>
        <v>0</v>
      </c>
      <c r="H138" s="48">
        <f t="shared" si="21"/>
        <v>0</v>
      </c>
    </row>
    <row r="139" spans="1:14" x14ac:dyDescent="0.25">
      <c r="A139" s="77"/>
      <c r="B139" s="78"/>
      <c r="C139" s="46" t="s">
        <v>16</v>
      </c>
      <c r="D139" s="47">
        <v>39</v>
      </c>
      <c r="E139" s="47">
        <v>39</v>
      </c>
      <c r="F139" s="48">
        <f t="shared" si="20"/>
        <v>100</v>
      </c>
      <c r="G139" s="49"/>
      <c r="H139" s="48">
        <f t="shared" si="21"/>
        <v>0</v>
      </c>
    </row>
    <row r="140" spans="1:14" x14ac:dyDescent="0.25">
      <c r="A140" s="77"/>
      <c r="B140" s="78"/>
      <c r="C140" s="46" t="s">
        <v>17</v>
      </c>
      <c r="D140" s="47">
        <v>38</v>
      </c>
      <c r="E140" s="47">
        <v>38</v>
      </c>
      <c r="F140" s="48">
        <f t="shared" si="20"/>
        <v>100</v>
      </c>
      <c r="G140" s="49"/>
      <c r="H140" s="48">
        <f t="shared" si="21"/>
        <v>0</v>
      </c>
    </row>
    <row r="141" spans="1:14" x14ac:dyDescent="0.25">
      <c r="A141" s="77"/>
      <c r="B141" s="78"/>
      <c r="C141" s="46" t="s">
        <v>18</v>
      </c>
      <c r="D141" s="47">
        <v>36</v>
      </c>
      <c r="E141" s="47">
        <v>36</v>
      </c>
      <c r="F141" s="48">
        <f t="shared" si="20"/>
        <v>100</v>
      </c>
      <c r="G141" s="49"/>
      <c r="H141" s="48">
        <f t="shared" si="21"/>
        <v>0</v>
      </c>
    </row>
    <row r="142" spans="1:14" x14ac:dyDescent="0.25">
      <c r="A142" s="77"/>
      <c r="B142" s="78"/>
      <c r="C142" s="50">
        <v>8</v>
      </c>
      <c r="D142" s="47">
        <f t="shared" ref="D142:E142" si="23">D139+D140+D141</f>
        <v>113</v>
      </c>
      <c r="E142" s="47">
        <f t="shared" si="23"/>
        <v>113</v>
      </c>
      <c r="F142" s="48">
        <f>E142/D142*100</f>
        <v>100</v>
      </c>
      <c r="G142" s="48">
        <f>G139+G140+G141</f>
        <v>0</v>
      </c>
      <c r="H142" s="48">
        <f t="shared" si="21"/>
        <v>0</v>
      </c>
    </row>
    <row r="143" spans="1:14" x14ac:dyDescent="0.25">
      <c r="A143" s="77"/>
      <c r="B143" s="78"/>
      <c r="C143" s="46" t="s">
        <v>19</v>
      </c>
      <c r="D143" s="47">
        <v>44</v>
      </c>
      <c r="E143" s="47">
        <v>44</v>
      </c>
      <c r="F143" s="48">
        <f t="shared" ref="F143:F145" si="24">E143/D143*100</f>
        <v>100</v>
      </c>
      <c r="G143" s="49"/>
      <c r="H143" s="48"/>
    </row>
    <row r="144" spans="1:14" x14ac:dyDescent="0.25">
      <c r="A144" s="77"/>
      <c r="B144" s="78"/>
      <c r="C144" s="46" t="s">
        <v>20</v>
      </c>
      <c r="D144" s="47">
        <v>44</v>
      </c>
      <c r="E144" s="47">
        <v>44</v>
      </c>
      <c r="F144" s="48">
        <f t="shared" si="24"/>
        <v>100</v>
      </c>
      <c r="G144" s="49"/>
      <c r="H144" s="48"/>
    </row>
    <row r="145" spans="1:8" x14ac:dyDescent="0.25">
      <c r="A145" s="77"/>
      <c r="B145" s="78"/>
      <c r="C145" s="46" t="s">
        <v>34</v>
      </c>
      <c r="D145" s="47">
        <v>42</v>
      </c>
      <c r="E145" s="47">
        <v>42</v>
      </c>
      <c r="F145" s="48">
        <f t="shared" si="24"/>
        <v>100</v>
      </c>
      <c r="G145" s="49"/>
      <c r="H145" s="48"/>
    </row>
    <row r="146" spans="1:8" x14ac:dyDescent="0.25">
      <c r="A146" s="59"/>
      <c r="B146" s="79"/>
      <c r="C146" s="50">
        <v>9</v>
      </c>
      <c r="D146" s="47">
        <f>D143+D145+D144</f>
        <v>130</v>
      </c>
      <c r="E146" s="47">
        <f>E143+E145+E144</f>
        <v>130</v>
      </c>
      <c r="F146" s="48">
        <f>E146/D146*100</f>
        <v>100</v>
      </c>
      <c r="G146" s="48">
        <f>G143+G145</f>
        <v>0</v>
      </c>
      <c r="H146" s="48">
        <f t="shared" si="21"/>
        <v>0</v>
      </c>
    </row>
    <row r="147" spans="1:8" x14ac:dyDescent="0.25">
      <c r="A147" s="55" t="s">
        <v>21</v>
      </c>
      <c r="B147" s="56"/>
      <c r="C147" s="57"/>
      <c r="D147" s="44">
        <f>D138+D142+D146</f>
        <v>359</v>
      </c>
      <c r="E147" s="44">
        <f>E138+E142+E146</f>
        <v>359</v>
      </c>
      <c r="F147" s="45">
        <v>100</v>
      </c>
      <c r="G147" s="45">
        <f>G138+G142+G145</f>
        <v>0</v>
      </c>
      <c r="H147" s="45">
        <f t="shared" si="21"/>
        <v>0</v>
      </c>
    </row>
    <row r="148" spans="1:8" x14ac:dyDescent="0.25">
      <c r="A148" s="77">
        <v>12</v>
      </c>
      <c r="B148" s="78" t="s">
        <v>38</v>
      </c>
      <c r="C148" s="46" t="s">
        <v>13</v>
      </c>
      <c r="D148" s="47">
        <v>37</v>
      </c>
      <c r="E148" s="47">
        <v>37</v>
      </c>
      <c r="F148" s="48">
        <f t="shared" ref="F148:F150" si="25">E148/D148*100</f>
        <v>100</v>
      </c>
      <c r="G148" s="49"/>
      <c r="H148" s="48">
        <f t="shared" ref="H148:H155" si="26">G148/D148*100</f>
        <v>0</v>
      </c>
    </row>
    <row r="149" spans="1:8" x14ac:dyDescent="0.25">
      <c r="A149" s="77"/>
      <c r="B149" s="78"/>
      <c r="C149" s="46" t="s">
        <v>14</v>
      </c>
      <c r="D149" s="47">
        <v>39</v>
      </c>
      <c r="E149" s="47">
        <v>39</v>
      </c>
      <c r="F149" s="48">
        <f t="shared" si="25"/>
        <v>100</v>
      </c>
      <c r="G149" s="49"/>
      <c r="H149" s="48">
        <f t="shared" si="26"/>
        <v>0</v>
      </c>
    </row>
    <row r="150" spans="1:8" x14ac:dyDescent="0.25">
      <c r="A150" s="77"/>
      <c r="B150" s="78"/>
      <c r="C150" s="46" t="s">
        <v>15</v>
      </c>
      <c r="D150" s="47">
        <v>40</v>
      </c>
      <c r="E150" s="47">
        <v>40</v>
      </c>
      <c r="F150" s="48">
        <f t="shared" si="25"/>
        <v>100</v>
      </c>
      <c r="G150" s="49"/>
      <c r="H150" s="48">
        <f t="shared" si="26"/>
        <v>0</v>
      </c>
    </row>
    <row r="151" spans="1:8" x14ac:dyDescent="0.25">
      <c r="A151" s="77"/>
      <c r="B151" s="78"/>
      <c r="C151" s="50">
        <v>7</v>
      </c>
      <c r="D151" s="47">
        <f t="shared" ref="D151:E151" si="27">D148+D149+D150</f>
        <v>116</v>
      </c>
      <c r="E151" s="47">
        <f t="shared" si="27"/>
        <v>116</v>
      </c>
      <c r="F151" s="48">
        <f>E151/D151*100</f>
        <v>100</v>
      </c>
      <c r="G151" s="48">
        <f>G148+G149+G150</f>
        <v>0</v>
      </c>
      <c r="H151" s="48">
        <f t="shared" si="26"/>
        <v>0</v>
      </c>
    </row>
    <row r="152" spans="1:8" x14ac:dyDescent="0.25">
      <c r="A152" s="77"/>
      <c r="B152" s="78"/>
      <c r="C152" s="46" t="s">
        <v>16</v>
      </c>
      <c r="D152" s="47">
        <v>39</v>
      </c>
      <c r="E152" s="47">
        <v>39</v>
      </c>
      <c r="F152" s="48">
        <f t="shared" ref="F152:F154" si="28">E152/D152*100</f>
        <v>100</v>
      </c>
      <c r="G152" s="49"/>
      <c r="H152" s="48">
        <f t="shared" si="26"/>
        <v>0</v>
      </c>
    </row>
    <row r="153" spans="1:8" x14ac:dyDescent="0.25">
      <c r="A153" s="77"/>
      <c r="B153" s="78"/>
      <c r="C153" s="46" t="s">
        <v>17</v>
      </c>
      <c r="D153" s="47">
        <v>38</v>
      </c>
      <c r="E153" s="47">
        <v>38</v>
      </c>
      <c r="F153" s="48">
        <f t="shared" si="28"/>
        <v>100</v>
      </c>
      <c r="G153" s="49"/>
      <c r="H153" s="48">
        <f t="shared" si="26"/>
        <v>0</v>
      </c>
    </row>
    <row r="154" spans="1:8" x14ac:dyDescent="0.25">
      <c r="A154" s="77"/>
      <c r="B154" s="78"/>
      <c r="C154" s="46" t="s">
        <v>18</v>
      </c>
      <c r="D154" s="47">
        <v>36</v>
      </c>
      <c r="E154" s="47">
        <v>36</v>
      </c>
      <c r="F154" s="48">
        <f t="shared" si="28"/>
        <v>100</v>
      </c>
      <c r="G154" s="49"/>
      <c r="H154" s="48">
        <f t="shared" si="26"/>
        <v>0</v>
      </c>
    </row>
    <row r="155" spans="1:8" x14ac:dyDescent="0.25">
      <c r="A155" s="77"/>
      <c r="B155" s="78"/>
      <c r="C155" s="50">
        <v>8</v>
      </c>
      <c r="D155" s="47">
        <f t="shared" ref="D155:E155" si="29">D152+D153+D154</f>
        <v>113</v>
      </c>
      <c r="E155" s="47">
        <f t="shared" si="29"/>
        <v>113</v>
      </c>
      <c r="F155" s="48">
        <f>E155/D155*100</f>
        <v>100</v>
      </c>
      <c r="G155" s="48">
        <f>G152+G153+G154</f>
        <v>0</v>
      </c>
      <c r="H155" s="48">
        <f t="shared" si="26"/>
        <v>0</v>
      </c>
    </row>
    <row r="156" spans="1:8" x14ac:dyDescent="0.25">
      <c r="A156" s="77"/>
      <c r="B156" s="78"/>
      <c r="C156" s="46" t="s">
        <v>19</v>
      </c>
      <c r="D156" s="47">
        <v>44</v>
      </c>
      <c r="E156" s="47">
        <v>44</v>
      </c>
      <c r="F156" s="48">
        <f t="shared" ref="F156:F158" si="30">E156/D156*100</f>
        <v>100</v>
      </c>
      <c r="G156" s="49"/>
      <c r="H156" s="48"/>
    </row>
    <row r="157" spans="1:8" x14ac:dyDescent="0.25">
      <c r="A157" s="77"/>
      <c r="B157" s="78"/>
      <c r="C157" s="46" t="s">
        <v>20</v>
      </c>
      <c r="D157" s="47">
        <v>44</v>
      </c>
      <c r="E157" s="47">
        <v>44</v>
      </c>
      <c r="F157" s="48">
        <f t="shared" si="30"/>
        <v>100</v>
      </c>
      <c r="G157" s="49"/>
      <c r="H157" s="48"/>
    </row>
    <row r="158" spans="1:8" x14ac:dyDescent="0.25">
      <c r="A158" s="77"/>
      <c r="B158" s="78"/>
      <c r="C158" s="46" t="s">
        <v>34</v>
      </c>
      <c r="D158" s="47">
        <v>42</v>
      </c>
      <c r="E158" s="47">
        <v>42</v>
      </c>
      <c r="F158" s="48">
        <f t="shared" si="30"/>
        <v>100</v>
      </c>
      <c r="G158" s="49"/>
      <c r="H158" s="48"/>
    </row>
    <row r="159" spans="1:8" x14ac:dyDescent="0.25">
      <c r="A159" s="59"/>
      <c r="B159" s="79"/>
      <c r="C159" s="50">
        <v>9</v>
      </c>
      <c r="D159" s="47">
        <f>D156+D158+D157</f>
        <v>130</v>
      </c>
      <c r="E159" s="47">
        <f>E156+E158+E157</f>
        <v>130</v>
      </c>
      <c r="F159" s="48">
        <f>E159/D159*100</f>
        <v>100</v>
      </c>
      <c r="G159" s="48">
        <f>G156+G158</f>
        <v>0</v>
      </c>
      <c r="H159" s="48">
        <f t="shared" ref="H159:H160" si="31">G159/D159*100</f>
        <v>0</v>
      </c>
    </row>
    <row r="160" spans="1:8" x14ac:dyDescent="0.25">
      <c r="A160" s="55" t="s">
        <v>21</v>
      </c>
      <c r="B160" s="56"/>
      <c r="C160" s="57"/>
      <c r="D160" s="44">
        <f>D151+D155+D159</f>
        <v>359</v>
      </c>
      <c r="E160" s="44">
        <f>E151+E155+E159</f>
        <v>359</v>
      </c>
      <c r="F160" s="45">
        <v>100</v>
      </c>
      <c r="G160" s="45">
        <f>G151+G155+G158</f>
        <v>0</v>
      </c>
      <c r="H160" s="45">
        <f t="shared" si="31"/>
        <v>0</v>
      </c>
    </row>
    <row r="161" spans="1:8" x14ac:dyDescent="0.25">
      <c r="A161" s="77">
        <v>13</v>
      </c>
      <c r="B161" s="78" t="s">
        <v>39</v>
      </c>
      <c r="C161" s="46" t="s">
        <v>13</v>
      </c>
      <c r="D161" s="47">
        <v>37</v>
      </c>
      <c r="E161" s="47">
        <v>37</v>
      </c>
      <c r="F161" s="48">
        <f t="shared" ref="F161:F163" si="32">E161/D161*100</f>
        <v>100</v>
      </c>
      <c r="G161" s="49"/>
      <c r="H161" s="48">
        <f t="shared" ref="H161:H168" si="33">G161/D161*100</f>
        <v>0</v>
      </c>
    </row>
    <row r="162" spans="1:8" x14ac:dyDescent="0.25">
      <c r="A162" s="77"/>
      <c r="B162" s="78"/>
      <c r="C162" s="46" t="s">
        <v>14</v>
      </c>
      <c r="D162" s="47">
        <v>39</v>
      </c>
      <c r="E162" s="47">
        <v>39</v>
      </c>
      <c r="F162" s="48">
        <f t="shared" si="32"/>
        <v>100</v>
      </c>
      <c r="G162" s="49"/>
      <c r="H162" s="48">
        <f t="shared" si="33"/>
        <v>0</v>
      </c>
    </row>
    <row r="163" spans="1:8" x14ac:dyDescent="0.25">
      <c r="A163" s="77"/>
      <c r="B163" s="78"/>
      <c r="C163" s="46" t="s">
        <v>15</v>
      </c>
      <c r="D163" s="47">
        <v>40</v>
      </c>
      <c r="E163" s="47">
        <v>40</v>
      </c>
      <c r="F163" s="48">
        <f t="shared" si="32"/>
        <v>100</v>
      </c>
      <c r="G163" s="49"/>
      <c r="H163" s="48">
        <f t="shared" si="33"/>
        <v>0</v>
      </c>
    </row>
    <row r="164" spans="1:8" x14ac:dyDescent="0.25">
      <c r="A164" s="77"/>
      <c r="B164" s="78"/>
      <c r="C164" s="50">
        <v>7</v>
      </c>
      <c r="D164" s="47">
        <f t="shared" ref="D164:E164" si="34">D161+D162+D163</f>
        <v>116</v>
      </c>
      <c r="E164" s="47">
        <f t="shared" si="34"/>
        <v>116</v>
      </c>
      <c r="F164" s="48">
        <f>E164/D164*100</f>
        <v>100</v>
      </c>
      <c r="G164" s="48">
        <f>G161+G162+G163</f>
        <v>0</v>
      </c>
      <c r="H164" s="48">
        <f t="shared" si="33"/>
        <v>0</v>
      </c>
    </row>
    <row r="165" spans="1:8" x14ac:dyDescent="0.25">
      <c r="A165" s="77"/>
      <c r="B165" s="78"/>
      <c r="C165" s="46" t="s">
        <v>16</v>
      </c>
      <c r="D165" s="47">
        <v>39</v>
      </c>
      <c r="E165" s="47">
        <v>39</v>
      </c>
      <c r="F165" s="48">
        <f t="shared" ref="F165:F167" si="35">E165/D165*100</f>
        <v>100</v>
      </c>
      <c r="G165" s="49"/>
      <c r="H165" s="48">
        <f t="shared" si="33"/>
        <v>0</v>
      </c>
    </row>
    <row r="166" spans="1:8" x14ac:dyDescent="0.25">
      <c r="A166" s="77"/>
      <c r="B166" s="78"/>
      <c r="C166" s="46" t="s">
        <v>17</v>
      </c>
      <c r="D166" s="47">
        <v>38</v>
      </c>
      <c r="E166" s="47">
        <v>38</v>
      </c>
      <c r="F166" s="48">
        <f t="shared" si="35"/>
        <v>100</v>
      </c>
      <c r="G166" s="49"/>
      <c r="H166" s="48">
        <f t="shared" si="33"/>
        <v>0</v>
      </c>
    </row>
    <row r="167" spans="1:8" x14ac:dyDescent="0.25">
      <c r="A167" s="77"/>
      <c r="B167" s="78"/>
      <c r="C167" s="46" t="s">
        <v>18</v>
      </c>
      <c r="D167" s="47">
        <v>36</v>
      </c>
      <c r="E167" s="47">
        <v>36</v>
      </c>
      <c r="F167" s="48">
        <f t="shared" si="35"/>
        <v>100</v>
      </c>
      <c r="G167" s="49"/>
      <c r="H167" s="48">
        <f t="shared" si="33"/>
        <v>0</v>
      </c>
    </row>
    <row r="168" spans="1:8" x14ac:dyDescent="0.25">
      <c r="A168" s="77"/>
      <c r="B168" s="78"/>
      <c r="C168" s="50">
        <v>8</v>
      </c>
      <c r="D168" s="47">
        <f t="shared" ref="D168:E168" si="36">D165+D166+D167</f>
        <v>113</v>
      </c>
      <c r="E168" s="47">
        <f t="shared" si="36"/>
        <v>113</v>
      </c>
      <c r="F168" s="48">
        <f>E168/D168*100</f>
        <v>100</v>
      </c>
      <c r="G168" s="48">
        <f>G165+G166+G167</f>
        <v>0</v>
      </c>
      <c r="H168" s="48">
        <f t="shared" si="33"/>
        <v>0</v>
      </c>
    </row>
    <row r="169" spans="1:8" x14ac:dyDescent="0.25">
      <c r="A169" s="77"/>
      <c r="B169" s="78"/>
      <c r="C169" s="46" t="s">
        <v>19</v>
      </c>
      <c r="D169" s="47">
        <v>44</v>
      </c>
      <c r="E169" s="47">
        <v>44</v>
      </c>
      <c r="F169" s="48">
        <f t="shared" ref="F169:F171" si="37">E169/D169*100</f>
        <v>100</v>
      </c>
      <c r="G169" s="49"/>
      <c r="H169" s="48"/>
    </row>
    <row r="170" spans="1:8" x14ac:dyDescent="0.25">
      <c r="A170" s="77"/>
      <c r="B170" s="78"/>
      <c r="C170" s="46" t="s">
        <v>20</v>
      </c>
      <c r="D170" s="47">
        <v>44</v>
      </c>
      <c r="E170" s="47">
        <v>44</v>
      </c>
      <c r="F170" s="48">
        <f t="shared" si="37"/>
        <v>100</v>
      </c>
      <c r="G170" s="49"/>
      <c r="H170" s="48"/>
    </row>
    <row r="171" spans="1:8" x14ac:dyDescent="0.25">
      <c r="A171" s="77"/>
      <c r="B171" s="78"/>
      <c r="C171" s="46" t="s">
        <v>34</v>
      </c>
      <c r="D171" s="47">
        <v>42</v>
      </c>
      <c r="E171" s="47">
        <v>42</v>
      </c>
      <c r="F171" s="48">
        <f t="shared" si="37"/>
        <v>100</v>
      </c>
      <c r="G171" s="49"/>
      <c r="H171" s="48"/>
    </row>
    <row r="172" spans="1:8" x14ac:dyDescent="0.25">
      <c r="A172" s="59"/>
      <c r="B172" s="79"/>
      <c r="C172" s="50">
        <v>9</v>
      </c>
      <c r="D172" s="47">
        <f>D169+D171+D170</f>
        <v>130</v>
      </c>
      <c r="E172" s="47">
        <f>E169+E171+E170</f>
        <v>130</v>
      </c>
      <c r="F172" s="48">
        <f>E172/D172*100</f>
        <v>100</v>
      </c>
      <c r="G172" s="48">
        <f>G169+G171</f>
        <v>0</v>
      </c>
      <c r="H172" s="48">
        <f t="shared" ref="H172:H173" si="38">G172/D172*100</f>
        <v>0</v>
      </c>
    </row>
    <row r="173" spans="1:8" x14ac:dyDescent="0.25">
      <c r="A173" s="55" t="s">
        <v>21</v>
      </c>
      <c r="B173" s="56"/>
      <c r="C173" s="57"/>
      <c r="D173" s="44">
        <f>D164+D168+D172</f>
        <v>359</v>
      </c>
      <c r="E173" s="44">
        <f>E164+E168+E172</f>
        <v>359</v>
      </c>
      <c r="F173" s="45">
        <v>100</v>
      </c>
      <c r="G173" s="45">
        <f>G164+G168+G171</f>
        <v>0</v>
      </c>
      <c r="H173" s="45">
        <f t="shared" si="38"/>
        <v>0</v>
      </c>
    </row>
    <row r="176" spans="1:8" x14ac:dyDescent="0.25">
      <c r="A176" s="7" t="s">
        <v>40</v>
      </c>
    </row>
    <row r="177" spans="1:14" x14ac:dyDescent="0.25">
      <c r="A177" s="71" t="s">
        <v>0</v>
      </c>
      <c r="B177" s="71" t="s">
        <v>1</v>
      </c>
      <c r="C177" s="71" t="s">
        <v>24</v>
      </c>
      <c r="D177" s="71" t="s">
        <v>2</v>
      </c>
      <c r="E177" s="73" t="s">
        <v>3</v>
      </c>
      <c r="F177" s="73"/>
      <c r="G177" s="73" t="s">
        <v>4</v>
      </c>
      <c r="H177" s="73"/>
      <c r="I177" s="73" t="s">
        <v>5</v>
      </c>
      <c r="J177" s="73"/>
      <c r="K177" s="73" t="s">
        <v>6</v>
      </c>
      <c r="L177" s="73"/>
      <c r="M177" s="73" t="s">
        <v>7</v>
      </c>
      <c r="N177" s="73"/>
    </row>
    <row r="178" spans="1:14" x14ac:dyDescent="0.25">
      <c r="A178" s="74"/>
      <c r="B178" s="74"/>
      <c r="C178" s="74"/>
      <c r="D178" s="74"/>
      <c r="E178" s="39" t="s">
        <v>8</v>
      </c>
      <c r="F178" s="39" t="s">
        <v>9</v>
      </c>
      <c r="G178" s="39" t="s">
        <v>8</v>
      </c>
      <c r="H178" s="39" t="s">
        <v>9</v>
      </c>
      <c r="I178" s="39" t="s">
        <v>8</v>
      </c>
      <c r="J178" s="39" t="s">
        <v>9</v>
      </c>
      <c r="K178" s="39" t="s">
        <v>8</v>
      </c>
      <c r="L178" s="39" t="s">
        <v>9</v>
      </c>
      <c r="M178" s="39" t="s">
        <v>8</v>
      </c>
      <c r="N178" s="39" t="s">
        <v>9</v>
      </c>
    </row>
    <row r="179" spans="1:14" x14ac:dyDescent="0.25">
      <c r="A179" s="66">
        <v>1</v>
      </c>
      <c r="B179" s="71" t="s">
        <v>25</v>
      </c>
      <c r="C179" s="40" t="s">
        <v>10</v>
      </c>
      <c r="D179" s="40">
        <v>34</v>
      </c>
      <c r="E179" s="39">
        <v>5</v>
      </c>
      <c r="F179" s="32">
        <f>E179/$D179*100</f>
        <v>14.705882352941178</v>
      </c>
      <c r="G179" s="39">
        <v>15</v>
      </c>
      <c r="H179" s="39">
        <f>G179/$D179*100</f>
        <v>44.117647058823529</v>
      </c>
      <c r="I179" s="39">
        <v>12</v>
      </c>
      <c r="J179" s="39">
        <f>I179/$D179*100</f>
        <v>35.294117647058826</v>
      </c>
      <c r="K179" s="39">
        <v>2</v>
      </c>
      <c r="L179" s="32">
        <f>K179/$D179*100</f>
        <v>5.8823529411764701</v>
      </c>
      <c r="M179" s="39"/>
      <c r="N179" s="39">
        <f>M179/$D$179*100</f>
        <v>0</v>
      </c>
    </row>
    <row r="180" spans="1:14" x14ac:dyDescent="0.25">
      <c r="A180" s="67"/>
      <c r="B180" s="72"/>
      <c r="C180" s="40" t="s">
        <v>11</v>
      </c>
      <c r="D180" s="40">
        <v>32</v>
      </c>
      <c r="E180" s="39">
        <v>6</v>
      </c>
      <c r="F180" s="39">
        <f t="shared" ref="F180:F228" si="39">E180/$D180*100</f>
        <v>18.75</v>
      </c>
      <c r="G180" s="39">
        <v>16</v>
      </c>
      <c r="H180" s="32">
        <f t="shared" ref="H180:H228" si="40">G180/$D180*100</f>
        <v>50</v>
      </c>
      <c r="I180" s="39">
        <v>9</v>
      </c>
      <c r="J180" s="39">
        <f t="shared" ref="J180" si="41">I180/$D180*100</f>
        <v>28.125</v>
      </c>
      <c r="K180" s="39">
        <v>1</v>
      </c>
      <c r="L180" s="32">
        <f t="shared" ref="L180" si="42">K180/$D180*100</f>
        <v>3.125</v>
      </c>
      <c r="M180" s="39"/>
      <c r="N180" s="39">
        <f t="shared" ref="N180:N228" si="43">M180/$D$179*100</f>
        <v>0</v>
      </c>
    </row>
    <row r="181" spans="1:14" x14ac:dyDescent="0.25">
      <c r="A181" s="67"/>
      <c r="B181" s="72"/>
      <c r="C181" s="40" t="s">
        <v>12</v>
      </c>
      <c r="D181" s="40">
        <v>37</v>
      </c>
      <c r="E181" s="39">
        <v>10</v>
      </c>
      <c r="F181" s="32">
        <f t="shared" si="39"/>
        <v>27.027027027027028</v>
      </c>
      <c r="G181" s="39">
        <v>12</v>
      </c>
      <c r="H181" s="39">
        <f t="shared" si="40"/>
        <v>32.432432432432435</v>
      </c>
      <c r="I181" s="39">
        <v>13</v>
      </c>
      <c r="J181" s="39">
        <f t="shared" ref="J181:J228" si="44">I181/$D181*100</f>
        <v>35.135135135135137</v>
      </c>
      <c r="K181" s="39">
        <v>2</v>
      </c>
      <c r="L181" s="32">
        <f t="shared" ref="L181:L228" si="45">K181/$D181*100</f>
        <v>5.4054054054054053</v>
      </c>
      <c r="M181" s="39"/>
      <c r="N181" s="39">
        <f t="shared" si="43"/>
        <v>0</v>
      </c>
    </row>
    <row r="182" spans="1:14" x14ac:dyDescent="0.25">
      <c r="A182" s="67"/>
      <c r="B182" s="72"/>
      <c r="C182" s="40" t="s">
        <v>35</v>
      </c>
      <c r="D182" s="40">
        <v>31</v>
      </c>
      <c r="E182" s="39">
        <v>5</v>
      </c>
      <c r="F182" s="32">
        <f t="shared" si="39"/>
        <v>16.129032258064516</v>
      </c>
      <c r="G182" s="39">
        <v>12</v>
      </c>
      <c r="H182" s="39">
        <f t="shared" si="40"/>
        <v>38.70967741935484</v>
      </c>
      <c r="I182" s="39">
        <v>13</v>
      </c>
      <c r="J182" s="39">
        <f t="shared" si="44"/>
        <v>41.935483870967744</v>
      </c>
      <c r="K182" s="39">
        <v>1</v>
      </c>
      <c r="L182" s="32">
        <f t="shared" si="45"/>
        <v>3.225806451612903</v>
      </c>
      <c r="M182" s="39"/>
      <c r="N182" s="39">
        <f t="shared" si="43"/>
        <v>0</v>
      </c>
    </row>
    <row r="183" spans="1:14" x14ac:dyDescent="0.25">
      <c r="A183" s="68" t="s">
        <v>21</v>
      </c>
      <c r="B183" s="69"/>
      <c r="C183" s="70"/>
      <c r="D183" s="41">
        <f>SUM(D179:D182)</f>
        <v>134</v>
      </c>
      <c r="E183" s="41">
        <f>SUM(E179:E182)</f>
        <v>26</v>
      </c>
      <c r="F183" s="8">
        <f t="shared" si="39"/>
        <v>19.402985074626866</v>
      </c>
      <c r="G183" s="41">
        <f>SUM(G179:G182)</f>
        <v>55</v>
      </c>
      <c r="H183" s="8">
        <f t="shared" si="40"/>
        <v>41.044776119402989</v>
      </c>
      <c r="I183" s="41">
        <f>SUM(I179:I182)</f>
        <v>47</v>
      </c>
      <c r="J183" s="41">
        <f t="shared" si="44"/>
        <v>35.074626865671647</v>
      </c>
      <c r="K183" s="41">
        <f>SUM(K179:K182)</f>
        <v>6</v>
      </c>
      <c r="L183" s="8">
        <f t="shared" si="45"/>
        <v>4.4776119402985071</v>
      </c>
      <c r="M183" s="41">
        <f>SUM(M179:M182)</f>
        <v>0</v>
      </c>
      <c r="N183" s="41">
        <f t="shared" si="43"/>
        <v>0</v>
      </c>
    </row>
    <row r="184" spans="1:14" x14ac:dyDescent="0.25">
      <c r="A184" s="66">
        <v>2</v>
      </c>
      <c r="B184" s="71" t="s">
        <v>42</v>
      </c>
      <c r="C184" s="40" t="s">
        <v>10</v>
      </c>
      <c r="D184" s="40">
        <v>34</v>
      </c>
      <c r="E184" s="17">
        <v>5</v>
      </c>
      <c r="F184" s="35">
        <f t="shared" si="39"/>
        <v>14.705882352941178</v>
      </c>
      <c r="G184" s="16">
        <v>15</v>
      </c>
      <c r="H184" s="33">
        <f t="shared" si="40"/>
        <v>44.117647058823529</v>
      </c>
      <c r="I184" s="16">
        <v>12</v>
      </c>
      <c r="J184" s="33">
        <f t="shared" si="44"/>
        <v>35.294117647058826</v>
      </c>
      <c r="K184" s="17">
        <v>2</v>
      </c>
      <c r="L184" s="35">
        <f t="shared" si="45"/>
        <v>5.8823529411764701</v>
      </c>
      <c r="M184" s="42"/>
      <c r="N184" s="39">
        <f t="shared" si="43"/>
        <v>0</v>
      </c>
    </row>
    <row r="185" spans="1:14" x14ac:dyDescent="0.25">
      <c r="A185" s="67"/>
      <c r="B185" s="72"/>
      <c r="C185" s="40" t="s">
        <v>11</v>
      </c>
      <c r="D185" s="40">
        <v>32</v>
      </c>
      <c r="E185" s="17">
        <v>3</v>
      </c>
      <c r="F185" s="35">
        <f t="shared" si="39"/>
        <v>9.375</v>
      </c>
      <c r="G185" s="16">
        <v>10</v>
      </c>
      <c r="H185" s="33">
        <f t="shared" si="40"/>
        <v>31.25</v>
      </c>
      <c r="I185" s="16">
        <v>17</v>
      </c>
      <c r="J185" s="33">
        <f t="shared" si="44"/>
        <v>53.125</v>
      </c>
      <c r="K185" s="17">
        <v>2</v>
      </c>
      <c r="L185" s="33">
        <f t="shared" si="45"/>
        <v>6.25</v>
      </c>
      <c r="M185" s="42"/>
      <c r="N185" s="39">
        <f t="shared" si="43"/>
        <v>0</v>
      </c>
    </row>
    <row r="186" spans="1:14" x14ac:dyDescent="0.25">
      <c r="A186" s="67"/>
      <c r="B186" s="72"/>
      <c r="C186" s="40" t="s">
        <v>12</v>
      </c>
      <c r="D186" s="40">
        <v>37</v>
      </c>
      <c r="E186" s="17">
        <v>8</v>
      </c>
      <c r="F186" s="35">
        <f t="shared" si="39"/>
        <v>21.621621621621621</v>
      </c>
      <c r="G186" s="16">
        <v>19</v>
      </c>
      <c r="H186" s="33">
        <f t="shared" si="40"/>
        <v>51.351351351351347</v>
      </c>
      <c r="I186" s="16">
        <v>10</v>
      </c>
      <c r="J186" s="33">
        <f t="shared" si="44"/>
        <v>27.027027027027028</v>
      </c>
      <c r="K186" s="17">
        <v>0</v>
      </c>
      <c r="L186" s="33">
        <f t="shared" si="45"/>
        <v>0</v>
      </c>
      <c r="M186" s="42"/>
      <c r="N186" s="39">
        <f t="shared" si="43"/>
        <v>0</v>
      </c>
    </row>
    <row r="187" spans="1:14" x14ac:dyDescent="0.25">
      <c r="A187" s="67"/>
      <c r="B187" s="72"/>
      <c r="C187" s="40" t="s">
        <v>35</v>
      </c>
      <c r="D187" s="40">
        <v>31</v>
      </c>
      <c r="E187" s="17">
        <v>2</v>
      </c>
      <c r="F187" s="35">
        <f t="shared" si="39"/>
        <v>6.4516129032258061</v>
      </c>
      <c r="G187" s="16">
        <v>10</v>
      </c>
      <c r="H187" s="33">
        <f t="shared" si="40"/>
        <v>32.258064516129032</v>
      </c>
      <c r="I187" s="16">
        <v>17</v>
      </c>
      <c r="J187" s="33">
        <f t="shared" si="44"/>
        <v>54.838709677419352</v>
      </c>
      <c r="K187" s="17">
        <v>2</v>
      </c>
      <c r="L187" s="35">
        <f t="shared" si="45"/>
        <v>6.4516129032258061</v>
      </c>
      <c r="M187" s="42"/>
      <c r="N187" s="39">
        <f t="shared" si="43"/>
        <v>0</v>
      </c>
    </row>
    <row r="188" spans="1:14" x14ac:dyDescent="0.25">
      <c r="A188" s="68" t="s">
        <v>21</v>
      </c>
      <c r="B188" s="69"/>
      <c r="C188" s="70"/>
      <c r="D188" s="41">
        <f>SUM(D184:D187)</f>
        <v>134</v>
      </c>
      <c r="E188" s="34">
        <f>SUM(E184:E187)</f>
        <v>18</v>
      </c>
      <c r="F188" s="8">
        <f t="shared" si="39"/>
        <v>13.432835820895523</v>
      </c>
      <c r="G188" s="34">
        <f>SUM(G184:G187)</f>
        <v>54</v>
      </c>
      <c r="H188" s="41">
        <f t="shared" si="40"/>
        <v>40.298507462686565</v>
      </c>
      <c r="I188" s="34">
        <f>SUM(I184:I187)</f>
        <v>56</v>
      </c>
      <c r="J188" s="41">
        <f t="shared" si="44"/>
        <v>41.791044776119399</v>
      </c>
      <c r="K188" s="34">
        <f>SUM(K184:K187)</f>
        <v>6</v>
      </c>
      <c r="L188" s="8">
        <f t="shared" si="45"/>
        <v>4.4776119402985071</v>
      </c>
      <c r="M188" s="41">
        <f>SUM(M184:M187)</f>
        <v>0</v>
      </c>
      <c r="N188" s="41">
        <f t="shared" si="43"/>
        <v>0</v>
      </c>
    </row>
    <row r="189" spans="1:14" x14ac:dyDescent="0.25">
      <c r="A189" s="66">
        <v>3</v>
      </c>
      <c r="B189" s="53" t="s">
        <v>50</v>
      </c>
      <c r="C189" s="40" t="s">
        <v>10</v>
      </c>
      <c r="D189" s="40">
        <v>34</v>
      </c>
      <c r="E189" s="42">
        <v>10</v>
      </c>
      <c r="F189" s="32">
        <f t="shared" si="39"/>
        <v>29.411764705882355</v>
      </c>
      <c r="G189" s="42">
        <v>14</v>
      </c>
      <c r="H189" s="39">
        <f t="shared" si="40"/>
        <v>41.17647058823529</v>
      </c>
      <c r="I189" s="42">
        <v>10</v>
      </c>
      <c r="J189" s="39">
        <f t="shared" si="44"/>
        <v>29.411764705882355</v>
      </c>
      <c r="K189" s="42"/>
      <c r="L189" s="39">
        <f t="shared" si="45"/>
        <v>0</v>
      </c>
      <c r="M189" s="42"/>
      <c r="N189" s="39">
        <f t="shared" ref="N189:N193" si="46">M189/$D$179*100</f>
        <v>0</v>
      </c>
    </row>
    <row r="190" spans="1:14" x14ac:dyDescent="0.25">
      <c r="A190" s="67"/>
      <c r="B190" s="54"/>
      <c r="C190" s="40" t="s">
        <v>11</v>
      </c>
      <c r="D190" s="40">
        <v>32</v>
      </c>
      <c r="E190" s="42">
        <v>10</v>
      </c>
      <c r="F190" s="39">
        <f t="shared" si="39"/>
        <v>31.25</v>
      </c>
      <c r="G190" s="42">
        <v>14</v>
      </c>
      <c r="H190" s="39">
        <f t="shared" si="40"/>
        <v>43.75</v>
      </c>
      <c r="I190" s="42">
        <v>8</v>
      </c>
      <c r="J190" s="32">
        <f t="shared" si="44"/>
        <v>25</v>
      </c>
      <c r="K190" s="42"/>
      <c r="L190" s="39">
        <f t="shared" si="45"/>
        <v>0</v>
      </c>
      <c r="M190" s="42"/>
      <c r="N190" s="39">
        <f t="shared" si="46"/>
        <v>0</v>
      </c>
    </row>
    <row r="191" spans="1:14" x14ac:dyDescent="0.25">
      <c r="A191" s="67"/>
      <c r="B191" s="54"/>
      <c r="C191" s="40" t="s">
        <v>12</v>
      </c>
      <c r="D191" s="40">
        <v>37</v>
      </c>
      <c r="E191" s="42">
        <v>12</v>
      </c>
      <c r="F191" s="32">
        <f t="shared" si="39"/>
        <v>32.432432432432435</v>
      </c>
      <c r="G191" s="42">
        <v>15</v>
      </c>
      <c r="H191" s="39">
        <f t="shared" si="40"/>
        <v>40.54054054054054</v>
      </c>
      <c r="I191" s="42">
        <v>10</v>
      </c>
      <c r="J191" s="39">
        <f t="shared" si="44"/>
        <v>27.027027027027028</v>
      </c>
      <c r="K191" s="42"/>
      <c r="L191" s="39">
        <f t="shared" si="45"/>
        <v>0</v>
      </c>
      <c r="M191" s="42"/>
      <c r="N191" s="39">
        <f t="shared" si="46"/>
        <v>0</v>
      </c>
    </row>
    <row r="192" spans="1:14" x14ac:dyDescent="0.25">
      <c r="A192" s="67"/>
      <c r="B192" s="54"/>
      <c r="C192" s="40" t="s">
        <v>35</v>
      </c>
      <c r="D192" s="40">
        <v>31</v>
      </c>
      <c r="E192" s="42">
        <v>9</v>
      </c>
      <c r="F192" s="32">
        <f t="shared" si="39"/>
        <v>29.032258064516132</v>
      </c>
      <c r="G192" s="42">
        <v>12</v>
      </c>
      <c r="H192" s="39">
        <f t="shared" si="40"/>
        <v>38.70967741935484</v>
      </c>
      <c r="I192" s="42">
        <v>10</v>
      </c>
      <c r="J192" s="39">
        <f t="shared" si="44"/>
        <v>32.258064516129032</v>
      </c>
      <c r="K192" s="42"/>
      <c r="L192" s="39">
        <f t="shared" si="45"/>
        <v>0</v>
      </c>
      <c r="M192" s="42"/>
      <c r="N192" s="39">
        <f t="shared" si="46"/>
        <v>0</v>
      </c>
    </row>
    <row r="193" spans="1:14" x14ac:dyDescent="0.25">
      <c r="A193" s="68" t="s">
        <v>21</v>
      </c>
      <c r="B193" s="69"/>
      <c r="C193" s="70"/>
      <c r="D193" s="41">
        <f>SUM(D189:D192)</f>
        <v>134</v>
      </c>
      <c r="E193" s="41">
        <f>SUM(E189:E192)</f>
        <v>41</v>
      </c>
      <c r="F193" s="8">
        <f t="shared" si="39"/>
        <v>30.597014925373134</v>
      </c>
      <c r="G193" s="41">
        <f>SUM(G189:G192)</f>
        <v>55</v>
      </c>
      <c r="H193" s="41">
        <f t="shared" si="40"/>
        <v>41.044776119402989</v>
      </c>
      <c r="I193" s="41">
        <f>SUM(I189:I192)</f>
        <v>38</v>
      </c>
      <c r="J193" s="41">
        <f t="shared" si="44"/>
        <v>28.35820895522388</v>
      </c>
      <c r="K193" s="41">
        <f>SUM(K189:K192)</f>
        <v>0</v>
      </c>
      <c r="L193" s="41">
        <f t="shared" si="45"/>
        <v>0</v>
      </c>
      <c r="M193" s="41">
        <f>SUM(M189:M192)</f>
        <v>0</v>
      </c>
      <c r="N193" s="41">
        <f t="shared" si="46"/>
        <v>0</v>
      </c>
    </row>
    <row r="194" spans="1:14" x14ac:dyDescent="0.25">
      <c r="A194" s="66">
        <v>4</v>
      </c>
      <c r="B194" s="71" t="s">
        <v>30</v>
      </c>
      <c r="C194" s="40" t="s">
        <v>10</v>
      </c>
      <c r="D194" s="40">
        <v>34</v>
      </c>
      <c r="E194" s="16">
        <v>4</v>
      </c>
      <c r="F194" s="37">
        <f t="shared" si="39"/>
        <v>11.76470588235294</v>
      </c>
      <c r="G194" s="16">
        <v>10</v>
      </c>
      <c r="H194" s="42">
        <f t="shared" si="40"/>
        <v>29.411764705882355</v>
      </c>
      <c r="I194" s="16">
        <v>18</v>
      </c>
      <c r="J194" s="42">
        <f t="shared" si="44"/>
        <v>52.941176470588239</v>
      </c>
      <c r="K194" s="16">
        <v>2</v>
      </c>
      <c r="L194" s="37">
        <f t="shared" si="45"/>
        <v>5.8823529411764701</v>
      </c>
      <c r="M194" s="42"/>
      <c r="N194" s="42">
        <f t="shared" si="43"/>
        <v>0</v>
      </c>
    </row>
    <row r="195" spans="1:14" x14ac:dyDescent="0.25">
      <c r="A195" s="67"/>
      <c r="B195" s="72"/>
      <c r="C195" s="40" t="s">
        <v>11</v>
      </c>
      <c r="D195" s="40">
        <v>32</v>
      </c>
      <c r="E195" s="16">
        <v>4</v>
      </c>
      <c r="F195" s="42">
        <f t="shared" si="39"/>
        <v>12.5</v>
      </c>
      <c r="G195" s="16">
        <v>11</v>
      </c>
      <c r="H195" s="42">
        <f t="shared" si="40"/>
        <v>34.375</v>
      </c>
      <c r="I195" s="16">
        <v>15</v>
      </c>
      <c r="J195" s="42">
        <f t="shared" si="44"/>
        <v>46.875</v>
      </c>
      <c r="K195" s="16">
        <v>2</v>
      </c>
      <c r="L195" s="42">
        <f t="shared" si="45"/>
        <v>6.25</v>
      </c>
      <c r="M195" s="42"/>
      <c r="N195" s="42">
        <f t="shared" si="43"/>
        <v>0</v>
      </c>
    </row>
    <row r="196" spans="1:14" x14ac:dyDescent="0.25">
      <c r="A196" s="67"/>
      <c r="B196" s="72"/>
      <c r="C196" s="40" t="s">
        <v>12</v>
      </c>
      <c r="D196" s="40">
        <v>37</v>
      </c>
      <c r="E196" s="16">
        <v>2</v>
      </c>
      <c r="F196" s="37">
        <f t="shared" si="39"/>
        <v>5.4054054054054053</v>
      </c>
      <c r="G196" s="16">
        <v>14</v>
      </c>
      <c r="H196" s="42">
        <f t="shared" si="40"/>
        <v>37.837837837837839</v>
      </c>
      <c r="I196" s="16">
        <v>17</v>
      </c>
      <c r="J196" s="42">
        <f t="shared" si="44"/>
        <v>45.945945945945951</v>
      </c>
      <c r="K196" s="16">
        <v>4</v>
      </c>
      <c r="L196" s="42">
        <f t="shared" si="45"/>
        <v>10.810810810810811</v>
      </c>
      <c r="M196" s="42"/>
      <c r="N196" s="42">
        <f t="shared" si="43"/>
        <v>0</v>
      </c>
    </row>
    <row r="197" spans="1:14" x14ac:dyDescent="0.25">
      <c r="A197" s="67"/>
      <c r="B197" s="72"/>
      <c r="C197" s="40" t="s">
        <v>35</v>
      </c>
      <c r="D197" s="40">
        <v>31</v>
      </c>
      <c r="E197" s="16">
        <v>2</v>
      </c>
      <c r="F197" s="37">
        <f t="shared" si="39"/>
        <v>6.4516129032258061</v>
      </c>
      <c r="G197" s="16">
        <v>10</v>
      </c>
      <c r="H197" s="42">
        <f t="shared" si="40"/>
        <v>32.258064516129032</v>
      </c>
      <c r="I197" s="16">
        <v>15</v>
      </c>
      <c r="J197" s="42">
        <f t="shared" si="44"/>
        <v>48.387096774193552</v>
      </c>
      <c r="K197" s="16">
        <v>4</v>
      </c>
      <c r="L197" s="37">
        <f t="shared" si="45"/>
        <v>12.903225806451612</v>
      </c>
      <c r="M197" s="42"/>
      <c r="N197" s="42">
        <f t="shared" si="43"/>
        <v>0</v>
      </c>
    </row>
    <row r="198" spans="1:14" x14ac:dyDescent="0.25">
      <c r="A198" s="68" t="s">
        <v>21</v>
      </c>
      <c r="B198" s="69"/>
      <c r="C198" s="70"/>
      <c r="D198" s="41">
        <f>SUM(D194:D197)</f>
        <v>134</v>
      </c>
      <c r="E198" s="34">
        <f>SUM(E194:E197)</f>
        <v>12</v>
      </c>
      <c r="F198" s="43">
        <f t="shared" si="39"/>
        <v>8.9552238805970141</v>
      </c>
      <c r="G198" s="34">
        <f>SUM(G194:G197)</f>
        <v>45</v>
      </c>
      <c r="H198" s="34">
        <f t="shared" si="40"/>
        <v>33.582089552238806</v>
      </c>
      <c r="I198" s="34">
        <f>SUM(I194:I197)</f>
        <v>65</v>
      </c>
      <c r="J198" s="34">
        <f t="shared" si="44"/>
        <v>48.507462686567166</v>
      </c>
      <c r="K198" s="34">
        <f>SUM(K194:K197)</f>
        <v>12</v>
      </c>
      <c r="L198" s="43">
        <f t="shared" si="45"/>
        <v>8.9552238805970141</v>
      </c>
      <c r="M198" s="34">
        <f>SUM(M194:M197)</f>
        <v>0</v>
      </c>
      <c r="N198" s="34">
        <f t="shared" si="43"/>
        <v>0</v>
      </c>
    </row>
    <row r="199" spans="1:14" x14ac:dyDescent="0.25">
      <c r="A199" s="66">
        <v>5</v>
      </c>
      <c r="B199" s="53" t="s">
        <v>44</v>
      </c>
      <c r="C199" s="40" t="s">
        <v>10</v>
      </c>
      <c r="D199" s="40">
        <v>34</v>
      </c>
      <c r="E199" s="17">
        <v>5</v>
      </c>
      <c r="F199" s="32">
        <f t="shared" si="39"/>
        <v>14.705882352941178</v>
      </c>
      <c r="G199" s="17">
        <v>12</v>
      </c>
      <c r="H199" s="39">
        <f t="shared" si="40"/>
        <v>35.294117647058826</v>
      </c>
      <c r="I199" s="17">
        <v>15</v>
      </c>
      <c r="J199" s="39">
        <f t="shared" si="44"/>
        <v>44.117647058823529</v>
      </c>
      <c r="K199" s="17">
        <v>2</v>
      </c>
      <c r="L199" s="32">
        <f t="shared" si="45"/>
        <v>5.8823529411764701</v>
      </c>
      <c r="M199" s="39"/>
      <c r="N199" s="39">
        <f t="shared" si="43"/>
        <v>0</v>
      </c>
    </row>
    <row r="200" spans="1:14" x14ac:dyDescent="0.25">
      <c r="A200" s="67"/>
      <c r="B200" s="54"/>
      <c r="C200" s="40" t="s">
        <v>11</v>
      </c>
      <c r="D200" s="40">
        <v>32</v>
      </c>
      <c r="E200" s="17">
        <v>5</v>
      </c>
      <c r="F200" s="32">
        <f t="shared" si="39"/>
        <v>15.625</v>
      </c>
      <c r="G200" s="17">
        <v>12</v>
      </c>
      <c r="H200" s="39">
        <f t="shared" si="40"/>
        <v>37.5</v>
      </c>
      <c r="I200" s="17">
        <v>13</v>
      </c>
      <c r="J200" s="39">
        <f t="shared" si="44"/>
        <v>40.625</v>
      </c>
      <c r="K200" s="17">
        <v>2</v>
      </c>
      <c r="L200" s="32">
        <f t="shared" si="45"/>
        <v>6.25</v>
      </c>
      <c r="M200" s="39"/>
      <c r="N200" s="39">
        <f t="shared" si="43"/>
        <v>0</v>
      </c>
    </row>
    <row r="201" spans="1:14" x14ac:dyDescent="0.25">
      <c r="A201" s="67"/>
      <c r="B201" s="54"/>
      <c r="C201" s="40" t="s">
        <v>12</v>
      </c>
      <c r="D201" s="40">
        <v>37</v>
      </c>
      <c r="E201" s="17">
        <v>5</v>
      </c>
      <c r="F201" s="32">
        <f t="shared" si="39"/>
        <v>13.513513513513514</v>
      </c>
      <c r="G201" s="17">
        <v>15</v>
      </c>
      <c r="H201" s="39">
        <f t="shared" si="40"/>
        <v>40.54054054054054</v>
      </c>
      <c r="I201" s="17">
        <v>15</v>
      </c>
      <c r="J201" s="39">
        <f t="shared" si="44"/>
        <v>40.54054054054054</v>
      </c>
      <c r="K201" s="17">
        <v>2</v>
      </c>
      <c r="L201" s="32">
        <f t="shared" si="45"/>
        <v>5.4054054054054053</v>
      </c>
      <c r="M201" s="39"/>
      <c r="N201" s="39">
        <f t="shared" si="43"/>
        <v>0</v>
      </c>
    </row>
    <row r="202" spans="1:14" x14ac:dyDescent="0.25">
      <c r="A202" s="67"/>
      <c r="B202" s="54"/>
      <c r="C202" s="40" t="s">
        <v>35</v>
      </c>
      <c r="D202" s="40">
        <v>31</v>
      </c>
      <c r="E202" s="17">
        <v>3</v>
      </c>
      <c r="F202" s="32">
        <f t="shared" si="39"/>
        <v>9.67741935483871</v>
      </c>
      <c r="G202" s="17">
        <v>16</v>
      </c>
      <c r="H202" s="39">
        <f t="shared" si="40"/>
        <v>51.612903225806448</v>
      </c>
      <c r="I202" s="17">
        <v>12</v>
      </c>
      <c r="J202" s="39">
        <f t="shared" si="44"/>
        <v>38.70967741935484</v>
      </c>
      <c r="K202" s="17"/>
      <c r="L202" s="32">
        <f t="shared" si="45"/>
        <v>0</v>
      </c>
      <c r="M202" s="39"/>
      <c r="N202" s="39">
        <f t="shared" si="43"/>
        <v>0</v>
      </c>
    </row>
    <row r="203" spans="1:14" x14ac:dyDescent="0.25">
      <c r="A203" s="68" t="s">
        <v>21</v>
      </c>
      <c r="B203" s="69"/>
      <c r="C203" s="70"/>
      <c r="D203" s="41">
        <f>SUM(D199:D202)</f>
        <v>134</v>
      </c>
      <c r="E203" s="34">
        <f>SUM(E199:E202)</f>
        <v>18</v>
      </c>
      <c r="F203" s="43">
        <f t="shared" si="39"/>
        <v>13.432835820895523</v>
      </c>
      <c r="G203" s="34">
        <f>SUM(G199:G202)</f>
        <v>55</v>
      </c>
      <c r="H203" s="43">
        <f t="shared" si="40"/>
        <v>41.044776119402989</v>
      </c>
      <c r="I203" s="34">
        <f>SUM(I199:I202)</f>
        <v>55</v>
      </c>
      <c r="J203" s="43">
        <f t="shared" si="44"/>
        <v>41.044776119402989</v>
      </c>
      <c r="K203" s="34">
        <f>SUM(K199:K202)</f>
        <v>6</v>
      </c>
      <c r="L203" s="43">
        <f t="shared" si="45"/>
        <v>4.4776119402985071</v>
      </c>
      <c r="M203" s="41">
        <f>SUM(M199:M202)</f>
        <v>0</v>
      </c>
      <c r="N203" s="41">
        <f t="shared" si="43"/>
        <v>0</v>
      </c>
    </row>
    <row r="204" spans="1:14" x14ac:dyDescent="0.25">
      <c r="A204" s="66">
        <v>6</v>
      </c>
      <c r="B204" s="53" t="s">
        <v>45</v>
      </c>
      <c r="C204" s="40" t="s">
        <v>10</v>
      </c>
      <c r="D204" s="40">
        <v>34</v>
      </c>
      <c r="E204" s="42">
        <v>6</v>
      </c>
      <c r="F204" s="32">
        <f t="shared" si="39"/>
        <v>17.647058823529413</v>
      </c>
      <c r="G204" s="42">
        <v>18</v>
      </c>
      <c r="H204" s="39">
        <f t="shared" si="40"/>
        <v>52.941176470588239</v>
      </c>
      <c r="I204" s="42">
        <v>10</v>
      </c>
      <c r="J204" s="39">
        <f t="shared" si="44"/>
        <v>29.411764705882355</v>
      </c>
      <c r="K204" s="42"/>
      <c r="L204" s="39">
        <f t="shared" si="45"/>
        <v>0</v>
      </c>
      <c r="M204" s="42"/>
      <c r="N204" s="39">
        <f t="shared" si="43"/>
        <v>0</v>
      </c>
    </row>
    <row r="205" spans="1:14" x14ac:dyDescent="0.25">
      <c r="A205" s="67"/>
      <c r="B205" s="54"/>
      <c r="C205" s="40" t="s">
        <v>11</v>
      </c>
      <c r="D205" s="40">
        <v>32</v>
      </c>
      <c r="E205" s="42">
        <v>5</v>
      </c>
      <c r="F205" s="32">
        <f t="shared" si="39"/>
        <v>15.625</v>
      </c>
      <c r="G205" s="42">
        <v>18</v>
      </c>
      <c r="H205" s="39">
        <f t="shared" si="40"/>
        <v>56.25</v>
      </c>
      <c r="I205" s="42">
        <v>11</v>
      </c>
      <c r="J205" s="39">
        <f t="shared" si="44"/>
        <v>34.375</v>
      </c>
      <c r="K205" s="42"/>
      <c r="L205" s="39">
        <f t="shared" si="45"/>
        <v>0</v>
      </c>
      <c r="M205" s="42"/>
      <c r="N205" s="39">
        <f t="shared" si="43"/>
        <v>0</v>
      </c>
    </row>
    <row r="206" spans="1:14" x14ac:dyDescent="0.25">
      <c r="A206" s="67"/>
      <c r="B206" s="54"/>
      <c r="C206" s="40" t="s">
        <v>12</v>
      </c>
      <c r="D206" s="40">
        <v>37</v>
      </c>
      <c r="E206" s="42">
        <v>4</v>
      </c>
      <c r="F206" s="32">
        <f t="shared" si="39"/>
        <v>10.810810810810811</v>
      </c>
      <c r="G206" s="42">
        <v>19</v>
      </c>
      <c r="H206" s="39">
        <f t="shared" si="40"/>
        <v>51.351351351351347</v>
      </c>
      <c r="I206" s="42">
        <v>13</v>
      </c>
      <c r="J206" s="39">
        <f t="shared" si="44"/>
        <v>35.135135135135137</v>
      </c>
      <c r="K206" s="42"/>
      <c r="L206" s="39">
        <f t="shared" si="45"/>
        <v>0</v>
      </c>
      <c r="M206" s="42"/>
      <c r="N206" s="39">
        <f t="shared" si="43"/>
        <v>0</v>
      </c>
    </row>
    <row r="207" spans="1:14" x14ac:dyDescent="0.25">
      <c r="A207" s="67"/>
      <c r="B207" s="54"/>
      <c r="C207" s="40" t="s">
        <v>35</v>
      </c>
      <c r="D207" s="40">
        <v>31</v>
      </c>
      <c r="E207" s="42">
        <v>5</v>
      </c>
      <c r="F207" s="32">
        <f t="shared" si="39"/>
        <v>16.129032258064516</v>
      </c>
      <c r="G207" s="42">
        <v>14</v>
      </c>
      <c r="H207" s="39">
        <f t="shared" si="40"/>
        <v>45.161290322580641</v>
      </c>
      <c r="I207" s="42">
        <v>12</v>
      </c>
      <c r="J207" s="39">
        <f t="shared" si="44"/>
        <v>38.70967741935484</v>
      </c>
      <c r="K207" s="42"/>
      <c r="L207" s="39">
        <f t="shared" si="45"/>
        <v>0</v>
      </c>
      <c r="M207" s="42"/>
      <c r="N207" s="39">
        <f t="shared" si="43"/>
        <v>0</v>
      </c>
    </row>
    <row r="208" spans="1:14" x14ac:dyDescent="0.25">
      <c r="A208" s="68" t="s">
        <v>21</v>
      </c>
      <c r="B208" s="69"/>
      <c r="C208" s="70"/>
      <c r="D208" s="41">
        <f>SUM(D204:D207)</f>
        <v>134</v>
      </c>
      <c r="E208" s="41">
        <f>SUM(E204:E207)</f>
        <v>20</v>
      </c>
      <c r="F208" s="8">
        <f t="shared" si="39"/>
        <v>14.925373134328357</v>
      </c>
      <c r="G208" s="41">
        <f>SUM(G204:G207)</f>
        <v>69</v>
      </c>
      <c r="H208" s="41">
        <f t="shared" si="40"/>
        <v>51.492537313432841</v>
      </c>
      <c r="I208" s="41">
        <f>SUM(I204:I207)</f>
        <v>46</v>
      </c>
      <c r="J208" s="41">
        <f t="shared" si="44"/>
        <v>34.328358208955223</v>
      </c>
      <c r="K208" s="41">
        <f>SUM(K204:K207)</f>
        <v>0</v>
      </c>
      <c r="L208" s="41">
        <f t="shared" si="45"/>
        <v>0</v>
      </c>
      <c r="M208" s="41">
        <f>SUM(M204:M207)</f>
        <v>0</v>
      </c>
      <c r="N208" s="41">
        <f t="shared" si="43"/>
        <v>0</v>
      </c>
    </row>
    <row r="209" spans="1:16" x14ac:dyDescent="0.25">
      <c r="A209" s="66">
        <v>7</v>
      </c>
      <c r="B209" s="53" t="s">
        <v>31</v>
      </c>
      <c r="C209" s="40" t="s">
        <v>10</v>
      </c>
      <c r="D209" s="40">
        <v>34</v>
      </c>
      <c r="E209" s="42">
        <v>10</v>
      </c>
      <c r="F209" s="32">
        <f t="shared" si="39"/>
        <v>29.411764705882355</v>
      </c>
      <c r="G209" s="42">
        <v>12</v>
      </c>
      <c r="H209" s="39">
        <f t="shared" si="40"/>
        <v>35.294117647058826</v>
      </c>
      <c r="I209" s="42">
        <v>12</v>
      </c>
      <c r="J209" s="39">
        <f t="shared" si="44"/>
        <v>35.294117647058826</v>
      </c>
      <c r="K209" s="42"/>
      <c r="L209" s="39">
        <f t="shared" si="45"/>
        <v>0</v>
      </c>
      <c r="M209" s="42"/>
      <c r="N209" s="39">
        <f t="shared" si="43"/>
        <v>0</v>
      </c>
    </row>
    <row r="210" spans="1:16" x14ac:dyDescent="0.25">
      <c r="A210" s="67"/>
      <c r="B210" s="54"/>
      <c r="C210" s="40" t="s">
        <v>11</v>
      </c>
      <c r="D210" s="40">
        <v>32</v>
      </c>
      <c r="E210" s="42">
        <v>11</v>
      </c>
      <c r="F210" s="32">
        <f t="shared" si="39"/>
        <v>34.375</v>
      </c>
      <c r="G210" s="42">
        <v>13</v>
      </c>
      <c r="H210" s="39">
        <f t="shared" si="40"/>
        <v>40.625</v>
      </c>
      <c r="I210" s="42">
        <v>9</v>
      </c>
      <c r="J210" s="39">
        <f t="shared" si="44"/>
        <v>28.125</v>
      </c>
      <c r="K210" s="42"/>
      <c r="L210" s="39">
        <f t="shared" si="45"/>
        <v>0</v>
      </c>
      <c r="M210" s="42"/>
      <c r="N210" s="39">
        <f t="shared" si="43"/>
        <v>0</v>
      </c>
    </row>
    <row r="211" spans="1:16" x14ac:dyDescent="0.25">
      <c r="A211" s="67"/>
      <c r="B211" s="54"/>
      <c r="C211" s="40" t="s">
        <v>12</v>
      </c>
      <c r="D211" s="40">
        <v>37</v>
      </c>
      <c r="E211" s="42">
        <v>18</v>
      </c>
      <c r="F211" s="32">
        <f t="shared" si="39"/>
        <v>48.648648648648653</v>
      </c>
      <c r="G211" s="42">
        <v>15</v>
      </c>
      <c r="H211" s="39">
        <f t="shared" si="40"/>
        <v>40.54054054054054</v>
      </c>
      <c r="I211" s="42">
        <v>4</v>
      </c>
      <c r="J211" s="39">
        <f t="shared" si="44"/>
        <v>10.810810810810811</v>
      </c>
      <c r="K211" s="42"/>
      <c r="L211" s="39">
        <f t="shared" si="45"/>
        <v>0</v>
      </c>
      <c r="M211" s="42"/>
      <c r="N211" s="39">
        <f t="shared" si="43"/>
        <v>0</v>
      </c>
    </row>
    <row r="212" spans="1:16" x14ac:dyDescent="0.25">
      <c r="A212" s="67"/>
      <c r="B212" s="54"/>
      <c r="C212" s="40" t="s">
        <v>35</v>
      </c>
      <c r="D212" s="40">
        <v>31</v>
      </c>
      <c r="E212" s="42">
        <v>10</v>
      </c>
      <c r="F212" s="32">
        <f t="shared" si="39"/>
        <v>32.258064516129032</v>
      </c>
      <c r="G212" s="42">
        <v>12</v>
      </c>
      <c r="H212" s="39">
        <f t="shared" si="40"/>
        <v>38.70967741935484</v>
      </c>
      <c r="I212" s="42">
        <v>9</v>
      </c>
      <c r="J212" s="39">
        <f t="shared" si="44"/>
        <v>29.032258064516132</v>
      </c>
      <c r="K212" s="42"/>
      <c r="L212" s="39">
        <f t="shared" si="45"/>
        <v>0</v>
      </c>
      <c r="M212" s="42"/>
      <c r="N212" s="39">
        <f t="shared" si="43"/>
        <v>0</v>
      </c>
    </row>
    <row r="213" spans="1:16" x14ac:dyDescent="0.25">
      <c r="A213" s="68" t="s">
        <v>21</v>
      </c>
      <c r="B213" s="69"/>
      <c r="C213" s="70"/>
      <c r="D213" s="41">
        <f>SUM(D209:D212)</f>
        <v>134</v>
      </c>
      <c r="E213" s="41">
        <f>SUM(E209:E212)</f>
        <v>49</v>
      </c>
      <c r="F213" s="8">
        <f t="shared" si="39"/>
        <v>36.567164179104481</v>
      </c>
      <c r="G213" s="41">
        <f>SUM(G209:G212)</f>
        <v>52</v>
      </c>
      <c r="H213" s="41">
        <f t="shared" si="40"/>
        <v>38.805970149253731</v>
      </c>
      <c r="I213" s="41">
        <f>SUM(I209:I212)</f>
        <v>34</v>
      </c>
      <c r="J213" s="41">
        <f t="shared" si="44"/>
        <v>25.373134328358208</v>
      </c>
      <c r="K213" s="41">
        <f>SUM(K209:K212)</f>
        <v>0</v>
      </c>
      <c r="L213" s="41">
        <f t="shared" si="45"/>
        <v>0</v>
      </c>
      <c r="M213" s="41">
        <f>SUM(M209:M212)</f>
        <v>0</v>
      </c>
      <c r="N213" s="41">
        <f t="shared" si="43"/>
        <v>0</v>
      </c>
    </row>
    <row r="214" spans="1:16" x14ac:dyDescent="0.25">
      <c r="A214" s="66">
        <v>8</v>
      </c>
      <c r="B214" s="71" t="s">
        <v>46</v>
      </c>
      <c r="C214" s="40" t="s">
        <v>10</v>
      </c>
      <c r="D214" s="40">
        <v>34</v>
      </c>
      <c r="E214" s="39">
        <v>5</v>
      </c>
      <c r="F214" s="32">
        <f t="shared" si="39"/>
        <v>14.705882352941178</v>
      </c>
      <c r="G214" s="39">
        <v>13</v>
      </c>
      <c r="H214" s="39">
        <f t="shared" si="40"/>
        <v>38.235294117647058</v>
      </c>
      <c r="I214" s="39">
        <v>16</v>
      </c>
      <c r="J214" s="39">
        <f t="shared" si="44"/>
        <v>47.058823529411761</v>
      </c>
      <c r="K214" s="39"/>
      <c r="L214" s="39">
        <f t="shared" si="45"/>
        <v>0</v>
      </c>
      <c r="M214" s="39"/>
      <c r="N214" s="39">
        <f t="shared" si="43"/>
        <v>0</v>
      </c>
    </row>
    <row r="215" spans="1:16" x14ac:dyDescent="0.25">
      <c r="A215" s="67"/>
      <c r="B215" s="72"/>
      <c r="C215" s="40" t="s">
        <v>11</v>
      </c>
      <c r="D215" s="40">
        <v>32</v>
      </c>
      <c r="E215" s="39">
        <v>4</v>
      </c>
      <c r="F215" s="32">
        <f t="shared" si="39"/>
        <v>12.5</v>
      </c>
      <c r="G215" s="39">
        <v>14</v>
      </c>
      <c r="H215" s="39">
        <f t="shared" si="40"/>
        <v>43.75</v>
      </c>
      <c r="I215" s="39">
        <v>14</v>
      </c>
      <c r="J215" s="39">
        <f t="shared" si="44"/>
        <v>43.75</v>
      </c>
      <c r="K215" s="39"/>
      <c r="L215" s="39">
        <f t="shared" si="45"/>
        <v>0</v>
      </c>
      <c r="M215" s="39"/>
      <c r="N215" s="39">
        <f t="shared" si="43"/>
        <v>0</v>
      </c>
    </row>
    <row r="216" spans="1:16" x14ac:dyDescent="0.25">
      <c r="A216" s="67"/>
      <c r="B216" s="72"/>
      <c r="C216" s="40" t="s">
        <v>12</v>
      </c>
      <c r="D216" s="40">
        <v>37</v>
      </c>
      <c r="E216" s="39">
        <v>8</v>
      </c>
      <c r="F216" s="32">
        <f t="shared" si="39"/>
        <v>21.621621621621621</v>
      </c>
      <c r="G216" s="39">
        <v>16</v>
      </c>
      <c r="H216" s="39">
        <f t="shared" si="40"/>
        <v>43.243243243243242</v>
      </c>
      <c r="I216" s="39">
        <v>13</v>
      </c>
      <c r="J216" s="39">
        <f t="shared" si="44"/>
        <v>35.135135135135137</v>
      </c>
      <c r="K216" s="39"/>
      <c r="L216" s="39">
        <f t="shared" si="45"/>
        <v>0</v>
      </c>
      <c r="M216" s="39"/>
      <c r="N216" s="39">
        <f t="shared" si="43"/>
        <v>0</v>
      </c>
    </row>
    <row r="217" spans="1:16" x14ac:dyDescent="0.25">
      <c r="A217" s="67"/>
      <c r="B217" s="72"/>
      <c r="C217" s="40" t="s">
        <v>35</v>
      </c>
      <c r="D217" s="40">
        <v>31</v>
      </c>
      <c r="E217" s="39">
        <v>3</v>
      </c>
      <c r="F217" s="32">
        <f t="shared" si="39"/>
        <v>9.67741935483871</v>
      </c>
      <c r="G217" s="39">
        <v>17</v>
      </c>
      <c r="H217" s="39">
        <f t="shared" si="40"/>
        <v>54.838709677419352</v>
      </c>
      <c r="I217" s="39">
        <v>11</v>
      </c>
      <c r="J217" s="39">
        <f t="shared" si="44"/>
        <v>35.483870967741936</v>
      </c>
      <c r="K217" s="39"/>
      <c r="L217" s="39">
        <f t="shared" si="45"/>
        <v>0</v>
      </c>
      <c r="M217" s="39"/>
      <c r="N217" s="39">
        <f t="shared" si="43"/>
        <v>0</v>
      </c>
    </row>
    <row r="218" spans="1:16" x14ac:dyDescent="0.25">
      <c r="A218" s="68" t="s">
        <v>21</v>
      </c>
      <c r="B218" s="69"/>
      <c r="C218" s="70"/>
      <c r="D218" s="41">
        <f>SUM(D214:D217)</f>
        <v>134</v>
      </c>
      <c r="E218" s="41">
        <f>SUM(E214:E217)</f>
        <v>20</v>
      </c>
      <c r="F218" s="8">
        <f t="shared" si="39"/>
        <v>14.925373134328357</v>
      </c>
      <c r="G218" s="41">
        <f>SUM(G214:G217)</f>
        <v>60</v>
      </c>
      <c r="H218" s="41">
        <f t="shared" si="40"/>
        <v>44.776119402985074</v>
      </c>
      <c r="I218" s="41">
        <f>SUM(I214:I217)</f>
        <v>54</v>
      </c>
      <c r="J218" s="8">
        <f t="shared" si="44"/>
        <v>40.298507462686565</v>
      </c>
      <c r="K218" s="41">
        <f>SUM(K214:K217)</f>
        <v>0</v>
      </c>
      <c r="L218" s="41">
        <f t="shared" si="45"/>
        <v>0</v>
      </c>
      <c r="M218" s="41">
        <f>SUM(M214:M217)</f>
        <v>0</v>
      </c>
      <c r="N218" s="41">
        <f t="shared" si="43"/>
        <v>0</v>
      </c>
      <c r="P218" s="51">
        <f>F218+H218+J218</f>
        <v>100</v>
      </c>
    </row>
    <row r="219" spans="1:16" x14ac:dyDescent="0.25">
      <c r="A219" s="66">
        <v>9</v>
      </c>
      <c r="B219" s="71" t="s">
        <v>48</v>
      </c>
      <c r="C219" s="40" t="s">
        <v>10</v>
      </c>
      <c r="D219" s="40">
        <v>34</v>
      </c>
      <c r="E219" s="16">
        <v>2</v>
      </c>
      <c r="F219" s="37">
        <f t="shared" si="39"/>
        <v>5.8823529411764701</v>
      </c>
      <c r="G219" s="16">
        <v>23</v>
      </c>
      <c r="H219" s="42">
        <f t="shared" si="40"/>
        <v>67.64705882352942</v>
      </c>
      <c r="I219" s="16">
        <v>7</v>
      </c>
      <c r="J219" s="42">
        <f t="shared" si="44"/>
        <v>20.588235294117645</v>
      </c>
      <c r="K219" s="16">
        <v>2</v>
      </c>
      <c r="L219" s="37">
        <f t="shared" si="45"/>
        <v>5.8823529411764701</v>
      </c>
      <c r="M219" s="42"/>
      <c r="N219" s="39">
        <f t="shared" si="43"/>
        <v>0</v>
      </c>
    </row>
    <row r="220" spans="1:16" x14ac:dyDescent="0.25">
      <c r="A220" s="67"/>
      <c r="B220" s="72"/>
      <c r="C220" s="40" t="s">
        <v>11</v>
      </c>
      <c r="D220" s="40">
        <v>32</v>
      </c>
      <c r="E220" s="16">
        <v>3</v>
      </c>
      <c r="F220" s="37">
        <f t="shared" si="39"/>
        <v>9.375</v>
      </c>
      <c r="G220" s="16">
        <v>21</v>
      </c>
      <c r="H220" s="42">
        <f t="shared" si="40"/>
        <v>65.625</v>
      </c>
      <c r="I220" s="16">
        <v>6</v>
      </c>
      <c r="J220" s="42">
        <f t="shared" si="44"/>
        <v>18.75</v>
      </c>
      <c r="K220" s="16">
        <v>2</v>
      </c>
      <c r="L220" s="37">
        <f t="shared" si="45"/>
        <v>6.25</v>
      </c>
      <c r="M220" s="42"/>
      <c r="N220" s="39">
        <f t="shared" si="43"/>
        <v>0</v>
      </c>
    </row>
    <row r="221" spans="1:16" x14ac:dyDescent="0.25">
      <c r="A221" s="67"/>
      <c r="B221" s="72"/>
      <c r="C221" s="40" t="s">
        <v>12</v>
      </c>
      <c r="D221" s="40">
        <v>37</v>
      </c>
      <c r="E221" s="16">
        <v>3</v>
      </c>
      <c r="F221" s="37">
        <f t="shared" si="39"/>
        <v>8.1081081081081088</v>
      </c>
      <c r="G221" s="16">
        <v>25</v>
      </c>
      <c r="H221" s="42">
        <f t="shared" si="40"/>
        <v>67.567567567567565</v>
      </c>
      <c r="I221" s="16">
        <v>7</v>
      </c>
      <c r="J221" s="42">
        <f t="shared" si="44"/>
        <v>18.918918918918919</v>
      </c>
      <c r="K221" s="16">
        <v>2</v>
      </c>
      <c r="L221" s="37">
        <f t="shared" si="45"/>
        <v>5.4054054054054053</v>
      </c>
      <c r="M221" s="42"/>
      <c r="N221" s="39">
        <f t="shared" si="43"/>
        <v>0</v>
      </c>
    </row>
    <row r="222" spans="1:16" x14ac:dyDescent="0.25">
      <c r="A222" s="67"/>
      <c r="B222" s="72"/>
      <c r="C222" s="40" t="s">
        <v>35</v>
      </c>
      <c r="D222" s="40">
        <v>31</v>
      </c>
      <c r="E222" s="38">
        <v>3</v>
      </c>
      <c r="F222" s="36">
        <f t="shared" si="39"/>
        <v>9.67741935483871</v>
      </c>
      <c r="G222" s="38">
        <v>19</v>
      </c>
      <c r="H222" s="40">
        <f t="shared" si="40"/>
        <v>61.29032258064516</v>
      </c>
      <c r="I222" s="38">
        <v>7</v>
      </c>
      <c r="J222" s="40">
        <f t="shared" si="44"/>
        <v>22.58064516129032</v>
      </c>
      <c r="K222" s="38">
        <v>2</v>
      </c>
      <c r="L222" s="36">
        <f t="shared" si="45"/>
        <v>6.4516129032258061</v>
      </c>
      <c r="M222" s="38"/>
      <c r="N222" s="39">
        <f t="shared" si="43"/>
        <v>0</v>
      </c>
    </row>
    <row r="223" spans="1:16" x14ac:dyDescent="0.25">
      <c r="A223" s="68" t="s">
        <v>21</v>
      </c>
      <c r="B223" s="69"/>
      <c r="C223" s="70"/>
      <c r="D223" s="41">
        <f>SUM(D219:D222)</f>
        <v>134</v>
      </c>
      <c r="E223" s="41">
        <f>SUM(E219:E222)</f>
        <v>11</v>
      </c>
      <c r="F223" s="8">
        <f t="shared" si="39"/>
        <v>8.2089552238805972</v>
      </c>
      <c r="G223" s="41">
        <f>SUM(G219:G222)</f>
        <v>88</v>
      </c>
      <c r="H223" s="41">
        <f t="shared" si="40"/>
        <v>65.671641791044777</v>
      </c>
      <c r="I223" s="41">
        <f>SUM(I219:I222)</f>
        <v>27</v>
      </c>
      <c r="J223" s="41">
        <f t="shared" si="44"/>
        <v>20.149253731343283</v>
      </c>
      <c r="K223" s="41">
        <f>SUM(K219:K222)</f>
        <v>8</v>
      </c>
      <c r="L223" s="8">
        <f t="shared" si="45"/>
        <v>5.9701492537313428</v>
      </c>
      <c r="M223" s="41">
        <f>SUM(M219:M222)</f>
        <v>0</v>
      </c>
      <c r="N223" s="41">
        <f t="shared" si="43"/>
        <v>0</v>
      </c>
    </row>
    <row r="224" spans="1:16" x14ac:dyDescent="0.25">
      <c r="A224" s="66">
        <v>10</v>
      </c>
      <c r="B224" s="71" t="s">
        <v>49</v>
      </c>
      <c r="C224" s="40" t="s">
        <v>10</v>
      </c>
      <c r="D224" s="40">
        <v>34</v>
      </c>
      <c r="E224" s="42"/>
      <c r="F224" s="39">
        <f t="shared" si="39"/>
        <v>0</v>
      </c>
      <c r="G224" s="42"/>
      <c r="H224" s="39">
        <f t="shared" si="40"/>
        <v>0</v>
      </c>
      <c r="I224" s="42"/>
      <c r="J224" s="39">
        <f t="shared" si="44"/>
        <v>0</v>
      </c>
      <c r="K224" s="42"/>
      <c r="L224" s="39">
        <f t="shared" si="45"/>
        <v>0</v>
      </c>
      <c r="M224" s="42"/>
      <c r="N224" s="39">
        <f t="shared" si="43"/>
        <v>0</v>
      </c>
    </row>
    <row r="225" spans="1:14" x14ac:dyDescent="0.25">
      <c r="A225" s="67"/>
      <c r="B225" s="72"/>
      <c r="C225" s="40" t="s">
        <v>11</v>
      </c>
      <c r="D225" s="40">
        <v>32</v>
      </c>
      <c r="E225" s="42"/>
      <c r="F225" s="39">
        <f t="shared" si="39"/>
        <v>0</v>
      </c>
      <c r="G225" s="42"/>
      <c r="H225" s="39">
        <f t="shared" si="40"/>
        <v>0</v>
      </c>
      <c r="I225" s="42"/>
      <c r="J225" s="39">
        <f t="shared" si="44"/>
        <v>0</v>
      </c>
      <c r="K225" s="42"/>
      <c r="L225" s="39">
        <f t="shared" si="45"/>
        <v>0</v>
      </c>
      <c r="M225" s="42"/>
      <c r="N225" s="39">
        <f t="shared" si="43"/>
        <v>0</v>
      </c>
    </row>
    <row r="226" spans="1:14" x14ac:dyDescent="0.25">
      <c r="A226" s="67"/>
      <c r="B226" s="72"/>
      <c r="C226" s="40" t="s">
        <v>12</v>
      </c>
      <c r="D226" s="40">
        <v>37</v>
      </c>
      <c r="E226" s="42"/>
      <c r="F226" s="39">
        <f t="shared" si="39"/>
        <v>0</v>
      </c>
      <c r="G226" s="42"/>
      <c r="H226" s="39">
        <f t="shared" si="40"/>
        <v>0</v>
      </c>
      <c r="I226" s="42"/>
      <c r="J226" s="39">
        <f t="shared" si="44"/>
        <v>0</v>
      </c>
      <c r="K226" s="42"/>
      <c r="L226" s="39">
        <f t="shared" si="45"/>
        <v>0</v>
      </c>
      <c r="M226" s="42"/>
      <c r="N226" s="39">
        <f t="shared" si="43"/>
        <v>0</v>
      </c>
    </row>
    <row r="227" spans="1:14" x14ac:dyDescent="0.25">
      <c r="A227" s="67"/>
      <c r="B227" s="72"/>
      <c r="C227" s="40" t="s">
        <v>35</v>
      </c>
      <c r="D227" s="40">
        <v>31</v>
      </c>
      <c r="E227" s="42"/>
      <c r="F227" s="39">
        <f t="shared" si="39"/>
        <v>0</v>
      </c>
      <c r="G227" s="42"/>
      <c r="H227" s="39">
        <f t="shared" si="40"/>
        <v>0</v>
      </c>
      <c r="I227" s="42"/>
      <c r="J227" s="39">
        <f t="shared" si="44"/>
        <v>0</v>
      </c>
      <c r="K227" s="42"/>
      <c r="L227" s="39">
        <f t="shared" si="45"/>
        <v>0</v>
      </c>
      <c r="M227" s="42"/>
      <c r="N227" s="39">
        <f t="shared" si="43"/>
        <v>0</v>
      </c>
    </row>
    <row r="228" spans="1:14" x14ac:dyDescent="0.25">
      <c r="A228" s="68" t="s">
        <v>21</v>
      </c>
      <c r="B228" s="69"/>
      <c r="C228" s="70"/>
      <c r="D228" s="41">
        <f>SUM(D224:D227)</f>
        <v>134</v>
      </c>
      <c r="E228" s="41">
        <f>SUM(E224:E227)</f>
        <v>0</v>
      </c>
      <c r="F228" s="41">
        <f t="shared" si="39"/>
        <v>0</v>
      </c>
      <c r="G228" s="41">
        <f>SUM(G224:G227)</f>
        <v>0</v>
      </c>
      <c r="H228" s="41">
        <f t="shared" si="40"/>
        <v>0</v>
      </c>
      <c r="I228" s="41">
        <f>SUM(I224:I227)</f>
        <v>0</v>
      </c>
      <c r="J228" s="41">
        <f t="shared" si="44"/>
        <v>0</v>
      </c>
      <c r="K228" s="41">
        <f>SUM(K224:K227)</f>
        <v>0</v>
      </c>
      <c r="L228" s="41">
        <f t="shared" si="45"/>
        <v>0</v>
      </c>
      <c r="M228" s="41">
        <f>SUM(M224:M227)</f>
        <v>0</v>
      </c>
      <c r="N228" s="41">
        <f t="shared" si="43"/>
        <v>0</v>
      </c>
    </row>
    <row r="230" spans="1:14" x14ac:dyDescent="0.25">
      <c r="A230" s="58" t="s">
        <v>0</v>
      </c>
      <c r="B230" s="58" t="s">
        <v>1</v>
      </c>
      <c r="C230" s="58" t="s">
        <v>24</v>
      </c>
      <c r="D230" s="58" t="s">
        <v>2</v>
      </c>
      <c r="E230" s="61" t="s">
        <v>22</v>
      </c>
      <c r="F230" s="62"/>
      <c r="G230" s="63" t="s">
        <v>23</v>
      </c>
      <c r="H230" s="64"/>
    </row>
    <row r="231" spans="1:14" x14ac:dyDescent="0.25">
      <c r="A231" s="59"/>
      <c r="B231" s="59"/>
      <c r="C231" s="60"/>
      <c r="D231" s="60"/>
      <c r="E231" s="44" t="s">
        <v>8</v>
      </c>
      <c r="F231" s="45" t="s">
        <v>9</v>
      </c>
      <c r="G231" s="45" t="s">
        <v>8</v>
      </c>
      <c r="H231" s="45" t="s">
        <v>9</v>
      </c>
    </row>
    <row r="232" spans="1:14" x14ac:dyDescent="0.25">
      <c r="A232" s="52">
        <v>11</v>
      </c>
      <c r="B232" s="65" t="s">
        <v>51</v>
      </c>
      <c r="C232" s="46" t="s">
        <v>10</v>
      </c>
      <c r="D232" s="40">
        <v>34</v>
      </c>
      <c r="E232" s="47">
        <v>34</v>
      </c>
      <c r="F232" s="48">
        <f t="shared" ref="F232:F235" si="47">E232/D232*100</f>
        <v>100</v>
      </c>
      <c r="G232" s="49"/>
      <c r="H232" s="48">
        <f t="shared" ref="H232:H235" si="48">G232/D232*100</f>
        <v>0</v>
      </c>
    </row>
    <row r="233" spans="1:14" x14ac:dyDescent="0.25">
      <c r="A233" s="52"/>
      <c r="B233" s="65"/>
      <c r="C233" s="46" t="s">
        <v>11</v>
      </c>
      <c r="D233" s="40">
        <v>32</v>
      </c>
      <c r="E233" s="47">
        <v>32</v>
      </c>
      <c r="F233" s="48">
        <f t="shared" si="47"/>
        <v>100</v>
      </c>
      <c r="G233" s="49"/>
      <c r="H233" s="48">
        <f t="shared" si="48"/>
        <v>0</v>
      </c>
    </row>
    <row r="234" spans="1:14" x14ac:dyDescent="0.25">
      <c r="A234" s="52"/>
      <c r="B234" s="65"/>
      <c r="C234" s="46" t="s">
        <v>12</v>
      </c>
      <c r="D234" s="40">
        <v>37</v>
      </c>
      <c r="E234" s="47">
        <v>37</v>
      </c>
      <c r="F234" s="48"/>
      <c r="G234" s="49"/>
      <c r="H234" s="48"/>
    </row>
    <row r="235" spans="1:14" x14ac:dyDescent="0.25">
      <c r="A235" s="52"/>
      <c r="B235" s="65"/>
      <c r="C235" s="46" t="s">
        <v>35</v>
      </c>
      <c r="D235" s="40">
        <v>31</v>
      </c>
      <c r="E235" s="47">
        <v>31</v>
      </c>
      <c r="F235" s="48">
        <f t="shared" si="47"/>
        <v>100</v>
      </c>
      <c r="G235" s="49"/>
      <c r="H235" s="48">
        <f t="shared" si="48"/>
        <v>0</v>
      </c>
    </row>
    <row r="236" spans="1:14" x14ac:dyDescent="0.25">
      <c r="A236" s="55" t="s">
        <v>21</v>
      </c>
      <c r="B236" s="56"/>
      <c r="C236" s="57"/>
      <c r="D236" s="44">
        <f>D232+D233+D234+D235</f>
        <v>134</v>
      </c>
      <c r="E236" s="44">
        <f>E232+E233+E234+E235</f>
        <v>134</v>
      </c>
      <c r="F236" s="45">
        <v>100</v>
      </c>
      <c r="G236" s="44">
        <f>G232+G233+G234+G235</f>
        <v>0</v>
      </c>
      <c r="H236" s="45">
        <f t="shared" ref="H236:H238" si="49">G236/D236*100</f>
        <v>0</v>
      </c>
    </row>
    <row r="237" spans="1:14" ht="15" customHeight="1" x14ac:dyDescent="0.25">
      <c r="A237" s="52">
        <v>12</v>
      </c>
      <c r="B237" s="53" t="s">
        <v>47</v>
      </c>
      <c r="C237" s="46" t="s">
        <v>10</v>
      </c>
      <c r="D237" s="40">
        <v>34</v>
      </c>
      <c r="E237" s="47">
        <v>34</v>
      </c>
      <c r="F237" s="48">
        <f t="shared" ref="F237:F238" si="50">E237/D237*100</f>
        <v>100</v>
      </c>
      <c r="G237" s="49"/>
      <c r="H237" s="48">
        <f t="shared" si="49"/>
        <v>0</v>
      </c>
    </row>
    <row r="238" spans="1:14" x14ac:dyDescent="0.25">
      <c r="A238" s="52"/>
      <c r="B238" s="54"/>
      <c r="C238" s="46" t="s">
        <v>11</v>
      </c>
      <c r="D238" s="40">
        <v>32</v>
      </c>
      <c r="E238" s="47">
        <v>32</v>
      </c>
      <c r="F238" s="48">
        <f t="shared" si="50"/>
        <v>100</v>
      </c>
      <c r="G238" s="49"/>
      <c r="H238" s="48">
        <f t="shared" si="49"/>
        <v>0</v>
      </c>
    </row>
    <row r="239" spans="1:14" x14ac:dyDescent="0.25">
      <c r="A239" s="52"/>
      <c r="B239" s="54"/>
      <c r="C239" s="46" t="s">
        <v>12</v>
      </c>
      <c r="D239" s="40">
        <v>37</v>
      </c>
      <c r="E239" s="47">
        <v>37</v>
      </c>
      <c r="F239" s="48"/>
      <c r="G239" s="49"/>
      <c r="H239" s="48"/>
    </row>
    <row r="240" spans="1:14" x14ac:dyDescent="0.25">
      <c r="A240" s="52"/>
      <c r="B240" s="54"/>
      <c r="C240" s="46" t="s">
        <v>35</v>
      </c>
      <c r="D240" s="40">
        <v>31</v>
      </c>
      <c r="E240" s="47">
        <v>31</v>
      </c>
      <c r="F240" s="48">
        <f t="shared" ref="F240" si="51">E240/D240*100</f>
        <v>100</v>
      </c>
      <c r="G240" s="49"/>
      <c r="H240" s="48">
        <f t="shared" ref="H240:H241" si="52">G240/D240*100</f>
        <v>0</v>
      </c>
    </row>
    <row r="241" spans="1:8" x14ac:dyDescent="0.25">
      <c r="A241" s="55" t="s">
        <v>21</v>
      </c>
      <c r="B241" s="56"/>
      <c r="C241" s="57"/>
      <c r="D241" s="44">
        <f>D237+D238+D239+D240</f>
        <v>134</v>
      </c>
      <c r="E241" s="44">
        <f>E237+E238+E239+E240</f>
        <v>134</v>
      </c>
      <c r="F241" s="45">
        <v>100</v>
      </c>
      <c r="G241" s="44">
        <f>G237+G238+G239+G240</f>
        <v>0</v>
      </c>
      <c r="H241" s="45">
        <f t="shared" si="52"/>
        <v>0</v>
      </c>
    </row>
  </sheetData>
  <mergeCells count="107">
    <mergeCell ref="A6:A17"/>
    <mergeCell ref="I4:J4"/>
    <mergeCell ref="K4:L4"/>
    <mergeCell ref="A1:N1"/>
    <mergeCell ref="A2:N2"/>
    <mergeCell ref="M4:N4"/>
    <mergeCell ref="A4:A5"/>
    <mergeCell ref="B4:B5"/>
    <mergeCell ref="C4:C5"/>
    <mergeCell ref="D4:D5"/>
    <mergeCell ref="E4:F4"/>
    <mergeCell ref="E133:F133"/>
    <mergeCell ref="G133:H133"/>
    <mergeCell ref="A135:A146"/>
    <mergeCell ref="A147:C147"/>
    <mergeCell ref="B133:B134"/>
    <mergeCell ref="C133:C134"/>
    <mergeCell ref="D133:D134"/>
    <mergeCell ref="G4:H4"/>
    <mergeCell ref="A53:C53"/>
    <mergeCell ref="A54:A65"/>
    <mergeCell ref="B54:B65"/>
    <mergeCell ref="A66:C66"/>
    <mergeCell ref="A67:A78"/>
    <mergeCell ref="B67:B78"/>
    <mergeCell ref="A79:C79"/>
    <mergeCell ref="A80:A91"/>
    <mergeCell ref="B80:B91"/>
    <mergeCell ref="A92:C92"/>
    <mergeCell ref="A93:A104"/>
    <mergeCell ref="B93:B104"/>
    <mergeCell ref="A119:A130"/>
    <mergeCell ref="B119:B130"/>
    <mergeCell ref="A131:C131"/>
    <mergeCell ref="B6:B17"/>
    <mergeCell ref="A161:A172"/>
    <mergeCell ref="B161:B172"/>
    <mergeCell ref="A148:A159"/>
    <mergeCell ref="B148:B159"/>
    <mergeCell ref="A160:C160"/>
    <mergeCell ref="A173:C173"/>
    <mergeCell ref="A105:C105"/>
    <mergeCell ref="A106:A117"/>
    <mergeCell ref="B106:B117"/>
    <mergeCell ref="A118:C118"/>
    <mergeCell ref="B135:B146"/>
    <mergeCell ref="A133:A134"/>
    <mergeCell ref="A18:C18"/>
    <mergeCell ref="A19:A30"/>
    <mergeCell ref="B19:B30"/>
    <mergeCell ref="A31:C31"/>
    <mergeCell ref="A32:A43"/>
    <mergeCell ref="B32:B43"/>
    <mergeCell ref="A44:C44"/>
    <mergeCell ref="A45:A52"/>
    <mergeCell ref="B45:B52"/>
    <mergeCell ref="A184:A187"/>
    <mergeCell ref="B184:B187"/>
    <mergeCell ref="A188:C188"/>
    <mergeCell ref="A194:A197"/>
    <mergeCell ref="B194:B197"/>
    <mergeCell ref="A198:C198"/>
    <mergeCell ref="A189:A192"/>
    <mergeCell ref="B189:B192"/>
    <mergeCell ref="A177:A178"/>
    <mergeCell ref="B177:B178"/>
    <mergeCell ref="A193:C193"/>
    <mergeCell ref="K177:L177"/>
    <mergeCell ref="M177:N177"/>
    <mergeCell ref="A179:A182"/>
    <mergeCell ref="B179:B182"/>
    <mergeCell ref="A183:C183"/>
    <mergeCell ref="C177:C178"/>
    <mergeCell ref="D177:D178"/>
    <mergeCell ref="E177:F177"/>
    <mergeCell ref="G177:H177"/>
    <mergeCell ref="I177:J177"/>
    <mergeCell ref="A214:A217"/>
    <mergeCell ref="B214:B217"/>
    <mergeCell ref="A218:C218"/>
    <mergeCell ref="A219:A222"/>
    <mergeCell ref="B219:B222"/>
    <mergeCell ref="A223:C223"/>
    <mergeCell ref="A224:A227"/>
    <mergeCell ref="B224:B227"/>
    <mergeCell ref="A228:C228"/>
    <mergeCell ref="A199:A202"/>
    <mergeCell ref="B199:B202"/>
    <mergeCell ref="A203:C203"/>
    <mergeCell ref="A204:A207"/>
    <mergeCell ref="B204:B207"/>
    <mergeCell ref="A208:C208"/>
    <mergeCell ref="A209:A212"/>
    <mergeCell ref="B209:B212"/>
    <mergeCell ref="A213:C213"/>
    <mergeCell ref="A237:A240"/>
    <mergeCell ref="B237:B240"/>
    <mergeCell ref="A241:C241"/>
    <mergeCell ref="A230:A231"/>
    <mergeCell ref="B230:B231"/>
    <mergeCell ref="C230:C231"/>
    <mergeCell ref="D230:D231"/>
    <mergeCell ref="E230:F230"/>
    <mergeCell ref="G230:H230"/>
    <mergeCell ref="A232:A235"/>
    <mergeCell ref="B232:B235"/>
    <mergeCell ref="A236:C236"/>
  </mergeCells>
  <pageMargins left="0.21" right="0.2" top="0.22" bottom="0.24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TRANG</dc:creator>
  <cp:lastModifiedBy>Welcome</cp:lastModifiedBy>
  <cp:lastPrinted>2021-10-04T08:50:53Z</cp:lastPrinted>
  <dcterms:created xsi:type="dcterms:W3CDTF">2020-09-25T09:46:31Z</dcterms:created>
  <dcterms:modified xsi:type="dcterms:W3CDTF">2021-10-16T03:14:01Z</dcterms:modified>
</cp:coreProperties>
</file>